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C:\Users\Randa\AppData\Local\Temp\claude\C--Users-Randa-OneDrive-Desktop-Job-Bids-New-folder-bidboard-app\ad7a7eb0-6d23-44af-8171-6d02f00d0592\scratchpad\freeleads\"/>
    </mc:Choice>
  </mc:AlternateContent>
  <xr:revisionPtr revIDLastSave="0" documentId="13_ncr:1_{6846CD5A-56B6-41A7-B16F-6E3B5F0727E5}" xr6:coauthVersionLast="47" xr6:coauthVersionMax="47" xr10:uidLastSave="{00000000-0000-0000-0000-000000000000}"/>
  <bookViews>
    <workbookView xWindow="28680" yWindow="-120" windowWidth="21840" windowHeight="37920" xr2:uid="{00000000-000D-0000-FFFF-FFFF00000000}"/>
  </bookViews>
  <sheets>
    <sheet name="Start here" sheetId="1" r:id="rId1"/>
    <sheet name="Job" sheetId="2" r:id="rId2"/>
    <sheet name="Labor" sheetId="3" r:id="rId3"/>
    <sheet name="Costs" sheetId="4" r:id="rId4"/>
    <sheet name="Change orders" sheetId="5" r:id="rId5"/>
    <sheet name="Pricing"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4" i="6" l="1"/>
  <c r="B13" i="6"/>
  <c r="B7" i="6"/>
  <c r="B6" i="6"/>
  <c r="B8" i="6" s="1"/>
  <c r="D107" i="5"/>
  <c r="D106" i="5"/>
  <c r="B5" i="5"/>
  <c r="E306" i="4"/>
  <c r="A5" i="4"/>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A5" i="3"/>
  <c r="B18" i="2"/>
  <c r="C17" i="2"/>
  <c r="C16" i="2"/>
  <c r="C15" i="2"/>
  <c r="C14" i="2"/>
  <c r="B7" i="2"/>
  <c r="B8" i="2" s="1"/>
  <c r="C22" i="2" l="1"/>
  <c r="B22" i="2"/>
  <c r="C13" i="2"/>
  <c r="F306" i="3"/>
  <c r="E17" i="2"/>
  <c r="D17" i="2"/>
  <c r="E16" i="2"/>
  <c r="D16" i="2"/>
  <c r="E15" i="2"/>
  <c r="D15" i="2"/>
  <c r="E14" i="2"/>
  <c r="D14" i="2"/>
  <c r="B21" i="2"/>
  <c r="C21" i="2"/>
  <c r="D13" i="2" l="1"/>
  <c r="E13" i="2"/>
  <c r="C18" i="2"/>
  <c r="B23" i="2"/>
  <c r="C23" i="2"/>
  <c r="C25" i="2" s="1"/>
  <c r="C24" i="2"/>
  <c r="B25" i="2" l="1"/>
  <c r="B24" i="2"/>
  <c r="D18" i="2"/>
  <c r="E18"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JobFigure</author>
  </authors>
  <commentList>
    <comment ref="B9" authorId="0" shapeId="0" xr:uid="{00000000-0006-0000-0100-000001000000}">
      <text>
        <r>
          <rPr>
            <sz val="11"/>
            <color theme="1"/>
            <rFont val="Calibri"/>
            <family val="2"/>
            <scheme val="minor"/>
          </rPr>
          <t>Payroll taxes, workers' comp and other costs you pay on top of each hour of wages. It differs by state, trade and insurer, so ask your accountant or insurance agent for your number. 25% is only an example.</t>
        </r>
      </text>
    </comment>
    <comment ref="B10" authorId="0" shapeId="0" xr:uid="{00000000-0006-0000-0100-000002000000}">
      <text>
        <r>
          <rPr>
            <sz val="11"/>
            <color theme="1"/>
            <rFont val="Calibri"/>
            <family val="2"/>
            <scheme val="minor"/>
          </rPr>
          <t>Your best estimate of how much of the work is done. The projected cost at the finish is cost so far ÷ this %.</t>
        </r>
      </text>
    </comment>
  </commentList>
</comments>
</file>

<file path=xl/sharedStrings.xml><?xml version="1.0" encoding="utf-8"?>
<sst xmlns="http://schemas.openxmlformats.org/spreadsheetml/2006/main" count="119" uniqueCount="108">
  <si>
    <t>Job costing spreadsheet</t>
  </si>
  <si>
    <t>A free template from JobFigure (jobfigure.net). Use it for as many jobs as you like: save one copy per job.</t>
  </si>
  <si>
    <t>How it works</t>
  </si>
  <si>
    <t>1. Job tab: type the contract amount, your budget for each cost category, and how far along the job is.</t>
  </si>
  <si>
    <t>2. Labor tab: one row per person per day (hours and pay rate). Labor cost adds your burden automatically.</t>
  </si>
  <si>
    <t>3. Costs tab: one row per receipt, invoice or bill. Pick the category so it lands in the right budget line.</t>
  </si>
  <si>
    <t>4. Change orders tab: list extra work. Only rows marked Approved = Yes count toward the contract.</t>
  </si>
  <si>
    <t>5. The Job tab then shows budget vs. actual, profit so far, and the projected margin at the finish.</t>
  </si>
  <si>
    <t>Which cells to fill in</t>
  </si>
  <si>
    <t>Yellow cells with blue text are yours to type in. Everything else is a formula; leave it alone.</t>
  </si>
  <si>
    <t>Each tab has one example row in grey italics. Type over it or delete it when you start.</t>
  </si>
  <si>
    <t>Margin vs. markup</t>
  </si>
  <si>
    <t>Margin = profit ÷ price. Markup = profit ÷ cost. A 25% markup is only a 20% margin. The Pricing tab converts one to the other.</t>
  </si>
  <si>
    <t>When you outgrow the spreadsheet</t>
  </si>
  <si>
    <t>A spreadsheet is only as current as the last time someone typed into it. In JobFigure, crews clock in on their phones with GPS,</t>
  </si>
  <si>
    <t>receipts are photographed on site and read automatically, and every job's margin updates as costs come in.</t>
  </si>
  <si>
    <t>Plans start at $99/month for up to 5 people, with a 14-day free trial: jobfigure.net</t>
  </si>
  <si>
    <t>Open jobfigure.net</t>
  </si>
  <si>
    <t>Template version 1.0 · Strickland &amp; Co. Software LLC · Free to use and share. Example numbers are made up; replace them with your own.</t>
  </si>
  <si>
    <t>Job summary</t>
  </si>
  <si>
    <t>Free from JobFigure · jobfigure.net</t>
  </si>
  <si>
    <t>Job name</t>
  </si>
  <si>
    <t>Example: Miller kitchen remodel</t>
  </si>
  <si>
    <t>Customer</t>
  </si>
  <si>
    <t>Example: Dana Miller</t>
  </si>
  <si>
    <t>Original contract amount</t>
  </si>
  <si>
    <t>Approved change orders</t>
  </si>
  <si>
    <t>Revised contract</t>
  </si>
  <si>
    <t>Labor burden (% on top of pay)</t>
  </si>
  <si>
    <t>Payroll taxes, workers' comp, insurance. 25% is only an example; use yours.</t>
  </si>
  <si>
    <t>How far along is the job? (%)</t>
  </si>
  <si>
    <t>Leave at 0% until work starts, then update it each week. Drives the projection below.</t>
  </si>
  <si>
    <t>Cost category</t>
  </si>
  <si>
    <t>Budget</t>
  </si>
  <si>
    <t>Actual so far</t>
  </si>
  <si>
    <t>Left in budget</t>
  </si>
  <si>
    <t>% used</t>
  </si>
  <si>
    <t>Notes</t>
  </si>
  <si>
    <t>Labor</t>
  </si>
  <si>
    <t>Materials</t>
  </si>
  <si>
    <t>Subcontractors</t>
  </si>
  <si>
    <t>Equipment</t>
  </si>
  <si>
    <t>Other</t>
  </si>
  <si>
    <t>Total job cost</t>
  </si>
  <si>
    <t>Profit</t>
  </si>
  <si>
    <t>If on budget</t>
  </si>
  <si>
    <t>Projected at finish</t>
  </si>
  <si>
    <t>How it's figured</t>
  </si>
  <si>
    <t>Revenue (revised contract)</t>
  </si>
  <si>
    <t>Original contract plus approved change orders.</t>
  </si>
  <si>
    <t>Job cost</t>
  </si>
  <si>
    <t>Projected = cost so far ÷ % complete.</t>
  </si>
  <si>
    <t>Gross profit</t>
  </si>
  <si>
    <t>Revenue minus job cost. Overhead still has to come out of this.</t>
  </si>
  <si>
    <t>Gross margin</t>
  </si>
  <si>
    <t>Profit ÷ revenue.</t>
  </si>
  <si>
    <t>Markup on cost</t>
  </si>
  <si>
    <t>Profit ÷ cost. Always higher than margin.</t>
  </si>
  <si>
    <t>Red numbers mean a category is over budget or the job is losing money.</t>
  </si>
  <si>
    <t>Want this to update on its own as crews clock in and receipts come in? Try JobFigure free for 14 days.</t>
  </si>
  <si>
    <t>Labor log</t>
  </si>
  <si>
    <t>One row per person per day. Pay rate is their hourly wage; the burden % on the Job tab is added for you.</t>
  </si>
  <si>
    <t>Date</t>
  </si>
  <si>
    <t>Crew member</t>
  </si>
  <si>
    <t>Hours</t>
  </si>
  <si>
    <t>Pay rate ($/hr)</t>
  </si>
  <si>
    <t>Labor cost (with burden)</t>
  </si>
  <si>
    <t>Example: Luis R.</t>
  </si>
  <si>
    <t>Example row: demo, day 1. Type over or delete.</t>
  </si>
  <si>
    <t>Total labor cost</t>
  </si>
  <si>
    <t>Receipts, invoices and bills</t>
  </si>
  <si>
    <t>Labor goes on the Labor tab. Everything else goes here. Other = permits, dump fees, travel and anything that fits nowhere else.</t>
  </si>
  <si>
    <t>Vendor</t>
  </si>
  <si>
    <t>Category</t>
  </si>
  <si>
    <t>What it was for</t>
  </si>
  <si>
    <t>Amount</t>
  </si>
  <si>
    <t>Receipt saved?</t>
  </si>
  <si>
    <t>Example: Home Depot</t>
  </si>
  <si>
    <t>Example row: drywall, screws, tape. Type over or delete.</t>
  </si>
  <si>
    <t>Yes</t>
  </si>
  <si>
    <t>Total</t>
  </si>
  <si>
    <t>Change orders</t>
  </si>
  <si>
    <t>Rows that are approved but not billed turn pink, so extra work doesn't get forgotten on the invoice.</t>
  </si>
  <si>
    <t>CO #</t>
  </si>
  <si>
    <t>Description</t>
  </si>
  <si>
    <t>Approved?</t>
  </si>
  <si>
    <t>Billed?</t>
  </si>
  <si>
    <t>Example row: add a pantry outlet and move one light. Type over or delete.</t>
  </si>
  <si>
    <t>No</t>
  </si>
  <si>
    <t>Approved total</t>
  </si>
  <si>
    <t>Approved but not billed yet</t>
  </si>
  <si>
    <t>Price a job for the margin you want</t>
  </si>
  <si>
    <t>Your total cost for the job</t>
  </si>
  <si>
    <t>Labor with burden, materials, subs, equipment, other.</t>
  </si>
  <si>
    <t>Gross margin you want</t>
  </si>
  <si>
    <t>Enough to cover overhead and leave a profit.</t>
  </si>
  <si>
    <t>Price to charge</t>
  </si>
  <si>
    <t>Cost ÷ (1 − margin)</t>
  </si>
  <si>
    <t>That's a markup of</t>
  </si>
  <si>
    <t>Markup = margin ÷ (1 − margin)</t>
  </si>
  <si>
    <t>Check a price you already have</t>
  </si>
  <si>
    <t>Cost</t>
  </si>
  <si>
    <t>Price</t>
  </si>
  <si>
    <t>Margin</t>
  </si>
  <si>
    <t>(Price − cost) ÷ price</t>
  </si>
  <si>
    <t>Markup</t>
  </si>
  <si>
    <t>(Price − cost) ÷ cost</t>
  </si>
  <si>
    <t>Calculator version online: jobfigure.net/tools/profit-margin-calculator/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</si>
</sst>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quot;-&quot;"/>
    <numFmt numFmtId="165" formatCode="0.0%;\(0.0%\);&quot;-&quot;"/>
    <numFmt numFmtId="166" formatCode="mm/dd/yyyy"/>
    <numFmt numFmtId="167" formatCode="\$#,##0.00;\(\$#,##0.00\);&quot;-&quot;"/>
  </numFmts>
  <fonts count="10" x14ac:knownFonts="1">
    <font>
      <sz val="11"/>
      <color theme="1"/>
      <name val="Calibri"/>
      <family val="2"/>
      <scheme val="minor"/>
    </font>
    <font>
      <b/>
      <sz val="18"/>
      <color rgb="FF1A3A52"/>
      <name val="Arial"/>
    </font>
    <font>
      <i/>
      <sz val="9"/>
      <color rgb="FF5B6B7A"/>
      <name val="Arial"/>
    </font>
    <font>
      <b/>
      <sz val="12"/>
      <color rgb="FF1A3A52"/>
      <name val="Arial"/>
    </font>
    <font>
      <sz val="10"/>
      <name val="Arial"/>
    </font>
    <font>
      <u/>
      <sz val="10"/>
      <color rgb="FF0077A8"/>
      <name val="Arial"/>
    </font>
    <font>
      <b/>
      <sz val="10"/>
      <name val="Arial"/>
    </font>
    <font>
      <sz val="10"/>
      <color rgb="FF0000FF"/>
      <name val="Arial"/>
    </font>
    <font>
      <b/>
      <sz val="11"/>
      <color rgb="FFFFFFFF"/>
      <name val="Arial"/>
    </font>
    <font>
      <i/>
      <sz val="10"/>
      <color rgb="FF7A8896"/>
      <name val="Arial"/>
    </font>
  </fonts>
  <fills count="5">
    <fill>
      <patternFill patternType="none"/>
    </fill>
    <fill>
      <patternFill patternType="gray125"/>
    </fill>
    <fill>
      <patternFill patternType="solid">
        <fgColor rgb="FFFFF7D6"/>
      </patternFill>
    </fill>
    <fill>
      <patternFill patternType="solid">
        <fgColor rgb="FF1A3A52"/>
      </patternFill>
    </fill>
    <fill>
      <patternFill patternType="solid">
        <fgColor rgb="FFF3F5F7"/>
      </patternFill>
    </fill>
  </fills>
  <borders count="4">
    <border>
      <left/>
      <right/>
      <top/>
      <bottom/>
      <diagonal/>
    </border>
    <border>
      <left style="thin">
        <color rgb="FFD5DCE3"/>
      </left>
      <right style="thin">
        <color rgb="FFD5DCE3"/>
      </right>
      <top style="thin">
        <color rgb="FFD5DCE3"/>
      </top>
      <bottom style="thin">
        <color rgb="FFD5DCE3"/>
      </bottom>
      <diagonal/>
    </border>
    <border>
      <left/>
      <right/>
      <top style="thin">
        <color rgb="FFD5DCE3"/>
      </top>
      <bottom style="thin">
        <color rgb="FFD5DCE3"/>
      </bottom>
      <diagonal/>
    </border>
    <border>
      <left/>
      <right style="thin">
        <color rgb="FFD5DCE3"/>
      </right>
      <top style="thin">
        <color rgb="FFD5DCE3"/>
      </top>
      <bottom style="thin">
        <color rgb="FFD5DCE3"/>
      </bottom>
      <diagonal/>
    </border>
  </borders>
  <cellStyleXfs count="1">
    <xf numFmtId="0" fontId="0" fillId="0" borderId="0"/>
  </cellStyleXfs>
  <cellXfs count="33">
    <xf numFmtId="0" fontId="0" fillId="0" borderId="0" xfId="0"/>
    <xf numFmtId="0" fontId="1" fillId="0" borderId="0" xfId="0" applyFont="1"/>
    <xf numFmtId="0" fontId="2" fillId="0" borderId="0" xfId="0" applyFont="1"/>
    <xf numFmtId="0" fontId="3" fillId="0" borderId="0" xfId="0" applyFont="1" applyAlignment="1">
      <alignment vertical="top" wrapText="1"/>
    </xf>
    <xf numFmtId="0" fontId="4" fillId="0" borderId="0" xfId="0" applyFont="1" applyAlignment="1">
      <alignment vertical="top" wrapText="1"/>
    </xf>
    <xf numFmtId="0" fontId="5" fillId="0" borderId="0" xfId="0" applyFont="1"/>
    <xf numFmtId="0" fontId="6" fillId="0" borderId="0" xfId="0" applyFont="1"/>
    <xf numFmtId="0" fontId="7" fillId="2" borderId="1" xfId="0" applyFont="1" applyFill="1" applyBorder="1"/>
    <xf numFmtId="164" fontId="7" fillId="2" borderId="1" xfId="0" applyNumberFormat="1" applyFont="1" applyFill="1" applyBorder="1"/>
    <xf numFmtId="164" fontId="4" fillId="0" borderId="1" xfId="0" applyNumberFormat="1" applyFont="1" applyBorder="1"/>
    <xf numFmtId="165" fontId="7" fillId="2" borderId="1" xfId="0" applyNumberFormat="1" applyFont="1" applyFill="1" applyBorder="1"/>
    <xf numFmtId="0" fontId="8" fillId="3" borderId="1" xfId="0" applyFont="1" applyFill="1" applyBorder="1" applyAlignment="1">
      <alignment vertical="center" wrapText="1"/>
    </xf>
    <xf numFmtId="0" fontId="4" fillId="0" borderId="1" xfId="0" applyFont="1" applyBorder="1"/>
    <xf numFmtId="165" fontId="4" fillId="0" borderId="1" xfId="0" applyNumberFormat="1" applyFont="1" applyBorder="1"/>
    <xf numFmtId="0" fontId="6" fillId="4" borderId="1" xfId="0" applyFont="1" applyFill="1" applyBorder="1"/>
    <xf numFmtId="164" fontId="6" fillId="4" borderId="1" xfId="0" applyNumberFormat="1" applyFont="1" applyFill="1" applyBorder="1"/>
    <xf numFmtId="165" fontId="6" fillId="4" borderId="1" xfId="0" applyNumberFormat="1" applyFont="1" applyFill="1" applyBorder="1"/>
    <xf numFmtId="0" fontId="6" fillId="0" borderId="1" xfId="0" applyFont="1" applyBorder="1"/>
    <xf numFmtId="164" fontId="6" fillId="0" borderId="1" xfId="0" applyNumberFormat="1" applyFont="1" applyBorder="1"/>
    <xf numFmtId="165" fontId="6" fillId="0" borderId="1" xfId="0" applyNumberFormat="1" applyFont="1" applyBorder="1"/>
    <xf numFmtId="166" fontId="9" fillId="2" borderId="1" xfId="0" applyNumberFormat="1" applyFont="1" applyFill="1" applyBorder="1"/>
    <xf numFmtId="0" fontId="9" fillId="2" borderId="1" xfId="0" applyFont="1" applyFill="1" applyBorder="1"/>
    <xf numFmtId="2" fontId="9" fillId="2" borderId="1" xfId="0" applyNumberFormat="1" applyFont="1" applyFill="1" applyBorder="1"/>
    <xf numFmtId="167" fontId="9" fillId="2" borderId="1" xfId="0" applyNumberFormat="1" applyFont="1" applyFill="1" applyBorder="1"/>
    <xf numFmtId="167" fontId="4" fillId="0" borderId="1" xfId="0" applyNumberFormat="1" applyFont="1" applyBorder="1"/>
    <xf numFmtId="166" fontId="7" fillId="2" borderId="1" xfId="0" applyNumberFormat="1" applyFont="1" applyFill="1" applyBorder="1"/>
    <xf numFmtId="2" fontId="7" fillId="2" borderId="1" xfId="0" applyNumberFormat="1" applyFont="1" applyFill="1" applyBorder="1"/>
    <xf numFmtId="167" fontId="7" fillId="2" borderId="1" xfId="0" applyNumberFormat="1" applyFont="1" applyFill="1" applyBorder="1"/>
    <xf numFmtId="167" fontId="6" fillId="0" borderId="0" xfId="0" applyNumberFormat="1" applyFont="1"/>
    <xf numFmtId="0" fontId="3" fillId="0" borderId="0" xfId="0" applyFont="1"/>
    <xf numFmtId="0" fontId="7" fillId="2" borderId="1" xfId="0" applyFont="1" applyFill="1" applyBorder="1"/>
    <xf numFmtId="0" fontId="0" fillId="0" borderId="2" xfId="0" applyBorder="1"/>
    <xf numFmtId="0" fontId="0" fillId="0" borderId="3" xfId="0" applyBorder="1"/>
  </cellXfs>
  <cellStyles count="1">
    <cellStyle name="Normal" xfId="0" builtinId="0"/>
  </cellStyles>
  <dxfs count="4">
    <dxf>
      <fill>
        <patternFill patternType="solid">
          <fgColor rgb="FFFDE2E1"/>
        </patternFill>
      </fill>
    </dxf>
    <dxf>
      <font>
        <b/>
        <color rgb="FFC0392B"/>
        <name val="Arial"/>
      </font>
    </dxf>
    <dxf>
      <font>
        <b/>
        <color rgb="FFC0392B"/>
        <name val="Arial"/>
      </font>
    </dxf>
    <dxf>
      <font>
        <b/>
        <color rgb="FFC0392B"/>
        <name val="Arial"/>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jobfigure.net/?utm_source=template&amp;utm_medium=xlsx"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hyperlink" Target="https://jobfigure.net/?utm_source=template&amp;utm_medium=xlsx" TargetMode="External"/><Relationship Id="rId1" Type="http://schemas.openxmlformats.org/officeDocument/2006/relationships/hyperlink" Target="https://jobfigure.net/?utm_source=template&amp;utm_medium=xlsx"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hyperlink" Target="https://jobfigure.net/?utm_source=template&amp;utm_medium=xlsx"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https://jobfigure.net/?utm_source=template&amp;utm_medium=xlsx"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https://jobfigure.net/?utm_source=template&amp;utm_medium=xlsx"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https://jobfigure.net/tools/profit-margin-calculator/?utm_source=template&amp;utm_medium=xlsx" TargetMode="External"/><Relationship Id="rId1" Type="http://schemas.openxmlformats.org/officeDocument/2006/relationships/hyperlink" Target="https://jobfigure.net/?utm_source=template&amp;utm_medium=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4D8"/>
    <pageSetUpPr fitToPage="1"/>
  </sheetPr>
  <dimension ref="B1:B24"/>
  <sheetViews>
    <sheetView showGridLines="0" tabSelected="1" workbookViewId="0"/>
  </sheetViews>
  <sheetFormatPr defaultRowHeight="15" x14ac:dyDescent="0.25"/>
  <cols>
    <col min="1" max="1" width="3" customWidth="1"/>
    <col min="2" max="2" width="100" customWidth="1"/>
  </cols>
  <sheetData>
    <row r="1" spans="2:2" ht="23.25" x14ac:dyDescent="0.35">
      <c r="B1" s="1" t="s">
        <v>0</v>
      </c>
    </row>
    <row r="2" spans="2:2" x14ac:dyDescent="0.25">
      <c r="B2" s="2" t="s">
        <v>1</v>
      </c>
    </row>
    <row r="4" spans="2:2" ht="15.75" x14ac:dyDescent="0.25">
      <c r="B4" s="3" t="s">
        <v>2</v>
      </c>
    </row>
    <row r="5" spans="2:2" x14ac:dyDescent="0.25">
      <c r="B5" s="4" t="s">
        <v>3</v>
      </c>
    </row>
    <row r="6" spans="2:2" x14ac:dyDescent="0.25">
      <c r="B6" s="4" t="s">
        <v>4</v>
      </c>
    </row>
    <row r="7" spans="2:2" x14ac:dyDescent="0.25">
      <c r="B7" s="4" t="s">
        <v>5</v>
      </c>
    </row>
    <row r="8" spans="2:2" x14ac:dyDescent="0.25">
      <c r="B8" s="4" t="s">
        <v>6</v>
      </c>
    </row>
    <row r="9" spans="2:2" x14ac:dyDescent="0.25">
      <c r="B9" s="4" t="s">
        <v>7</v>
      </c>
    </row>
    <row r="10" spans="2:2" x14ac:dyDescent="0.25">
      <c r="B10" s="4"/>
    </row>
    <row r="11" spans="2:2" ht="15.75" x14ac:dyDescent="0.25">
      <c r="B11" s="3" t="s">
        <v>8</v>
      </c>
    </row>
    <row r="12" spans="2:2" x14ac:dyDescent="0.25">
      <c r="B12" s="4" t="s">
        <v>9</v>
      </c>
    </row>
    <row r="13" spans="2:2" x14ac:dyDescent="0.25">
      <c r="B13" s="4" t="s">
        <v>10</v>
      </c>
    </row>
    <row r="14" spans="2:2" x14ac:dyDescent="0.25">
      <c r="B14" s="4"/>
    </row>
    <row r="15" spans="2:2" ht="15.75" x14ac:dyDescent="0.25">
      <c r="B15" s="3" t="s">
        <v>11</v>
      </c>
    </row>
    <row r="16" spans="2:2" ht="25.5" x14ac:dyDescent="0.25">
      <c r="B16" s="4" t="s">
        <v>12</v>
      </c>
    </row>
    <row r="17" spans="2:2" x14ac:dyDescent="0.25">
      <c r="B17" s="4"/>
    </row>
    <row r="18" spans="2:2" ht="15.75" x14ac:dyDescent="0.25">
      <c r="B18" s="3" t="s">
        <v>13</v>
      </c>
    </row>
    <row r="19" spans="2:2" ht="25.5" x14ac:dyDescent="0.25">
      <c r="B19" s="4" t="s">
        <v>14</v>
      </c>
    </row>
    <row r="20" spans="2:2" x14ac:dyDescent="0.25">
      <c r="B20" s="4" t="s">
        <v>15</v>
      </c>
    </row>
    <row r="21" spans="2:2" x14ac:dyDescent="0.25">
      <c r="B21" s="4" t="s">
        <v>16</v>
      </c>
    </row>
    <row r="22" spans="2:2" x14ac:dyDescent="0.25">
      <c r="B22" s="5" t="s">
        <v>17</v>
      </c>
    </row>
    <row r="24" spans="2:2" x14ac:dyDescent="0.25">
      <c r="B24" s="2" t="s">
        <v>18</v>
      </c>
    </row>
  </sheetData>
  <hyperlinks>
    <hyperlink ref="B22" r:id="rId1" xr:uid="{00000000-0004-0000-0000-000000000000}"/>
  </hyperlinks>
  <pageMargins left="0.75" right="0.75" top="1" bottom="1" header="0.5" footer="0.5"/>
  <pageSetup fitToHeight="0"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4D8"/>
    <pageSetUpPr fitToPage="1"/>
  </sheetPr>
  <dimension ref="A1:F28"/>
  <sheetViews>
    <sheetView showGridLines="0" workbookViewId="0">
      <pane ySplit="3" topLeftCell="A4" activePane="bottomLeft" state="frozen"/>
      <selection pane="bottomLeft"/>
    </sheetView>
  </sheetViews>
  <sheetFormatPr defaultRowHeight="15" x14ac:dyDescent="0.25"/>
  <cols>
    <col min="1" max="1" width="30" customWidth="1"/>
    <col min="2" max="4" width="16" customWidth="1"/>
    <col min="5" max="5" width="12" customWidth="1"/>
    <col min="6" max="6" width="34" customWidth="1"/>
  </cols>
  <sheetData>
    <row r="1" spans="1:6" ht="23.25" x14ac:dyDescent="0.35">
      <c r="A1" s="1" t="s">
        <v>19</v>
      </c>
    </row>
    <row r="2" spans="1:6" x14ac:dyDescent="0.25">
      <c r="A2" s="2" t="s">
        <v>20</v>
      </c>
    </row>
    <row r="4" spans="1:6" x14ac:dyDescent="0.25">
      <c r="A4" s="6" t="s">
        <v>21</v>
      </c>
      <c r="B4" s="30" t="s">
        <v>22</v>
      </c>
      <c r="C4" s="31"/>
      <c r="D4" s="32"/>
    </row>
    <row r="5" spans="1:6" x14ac:dyDescent="0.25">
      <c r="A5" s="6" t="s">
        <v>23</v>
      </c>
      <c r="B5" s="30" t="s">
        <v>24</v>
      </c>
      <c r="C5" s="31"/>
      <c r="D5" s="32"/>
    </row>
    <row r="6" spans="1:6" x14ac:dyDescent="0.25">
      <c r="A6" s="6" t="s">
        <v>25</v>
      </c>
      <c r="B6" s="8">
        <v>48000</v>
      </c>
    </row>
    <row r="7" spans="1:6" x14ac:dyDescent="0.25">
      <c r="A7" s="6" t="s">
        <v>26</v>
      </c>
      <c r="B7" s="9">
        <f>SUMIFS('Change orders'!$D$5:$D$104,'Change orders'!$E$5:$E$104,"Yes")</f>
        <v>650</v>
      </c>
    </row>
    <row r="8" spans="1:6" x14ac:dyDescent="0.25">
      <c r="A8" s="6" t="s">
        <v>27</v>
      </c>
      <c r="B8" s="9">
        <f>B6+B7</f>
        <v>48650</v>
      </c>
    </row>
    <row r="9" spans="1:6" x14ac:dyDescent="0.25">
      <c r="A9" s="6" t="s">
        <v>28</v>
      </c>
      <c r="B9" s="10">
        <v>0.25</v>
      </c>
      <c r="C9" s="2" t="s">
        <v>29</v>
      </c>
    </row>
    <row r="10" spans="1:6" x14ac:dyDescent="0.25">
      <c r="A10" s="6" t="s">
        <v>30</v>
      </c>
      <c r="B10" s="10">
        <v>0</v>
      </c>
      <c r="C10" s="2" t="s">
        <v>31</v>
      </c>
    </row>
    <row r="12" spans="1:6" ht="30" customHeight="1" x14ac:dyDescent="0.25">
      <c r="A12" s="11" t="s">
        <v>32</v>
      </c>
      <c r="B12" s="11" t="s">
        <v>33</v>
      </c>
      <c r="C12" s="11" t="s">
        <v>34</v>
      </c>
      <c r="D12" s="11" t="s">
        <v>35</v>
      </c>
      <c r="E12" s="11" t="s">
        <v>36</v>
      </c>
      <c r="F12" s="11" t="s">
        <v>37</v>
      </c>
    </row>
    <row r="13" spans="1:6" x14ac:dyDescent="0.25">
      <c r="A13" s="12" t="s">
        <v>38</v>
      </c>
      <c r="B13" s="8">
        <v>16000</v>
      </c>
      <c r="C13" s="9">
        <f>SUM(Labor!$F$5:$F$304)</f>
        <v>280</v>
      </c>
      <c r="D13" s="9">
        <f t="shared" ref="D13:D18" si="0">B13-C13</f>
        <v>15720</v>
      </c>
      <c r="E13" s="13">
        <f t="shared" ref="E13:E18" si="1">IF(B13=0,"",C13/B13)</f>
        <v>1.7500000000000002E-2</v>
      </c>
      <c r="F13" s="7"/>
    </row>
    <row r="14" spans="1:6" x14ac:dyDescent="0.25">
      <c r="A14" s="12" t="s">
        <v>39</v>
      </c>
      <c r="B14" s="8">
        <v>14500</v>
      </c>
      <c r="C14" s="9">
        <f>SUMIFS(Costs!$E$5:$E$304,Costs!$C$5:$C$304,A14)</f>
        <v>412.37</v>
      </c>
      <c r="D14" s="9">
        <f t="shared" si="0"/>
        <v>14087.63</v>
      </c>
      <c r="E14" s="13">
        <f t="shared" si="1"/>
        <v>2.8439310344827586E-2</v>
      </c>
      <c r="F14" s="7"/>
    </row>
    <row r="15" spans="1:6" x14ac:dyDescent="0.25">
      <c r="A15" s="12" t="s">
        <v>40</v>
      </c>
      <c r="B15" s="8">
        <v>6000</v>
      </c>
      <c r="C15" s="9">
        <f>SUMIFS(Costs!$E$5:$E$304,Costs!$C$5:$C$304,A15)</f>
        <v>0</v>
      </c>
      <c r="D15" s="9">
        <f t="shared" si="0"/>
        <v>6000</v>
      </c>
      <c r="E15" s="13">
        <f t="shared" si="1"/>
        <v>0</v>
      </c>
      <c r="F15" s="7"/>
    </row>
    <row r="16" spans="1:6" x14ac:dyDescent="0.25">
      <c r="A16" s="12" t="s">
        <v>41</v>
      </c>
      <c r="B16" s="8">
        <v>1500</v>
      </c>
      <c r="C16" s="9">
        <f>SUMIFS(Costs!$E$5:$E$304,Costs!$C$5:$C$304,A16)</f>
        <v>0</v>
      </c>
      <c r="D16" s="9">
        <f t="shared" si="0"/>
        <v>1500</v>
      </c>
      <c r="E16" s="13">
        <f t="shared" si="1"/>
        <v>0</v>
      </c>
      <c r="F16" s="7"/>
    </row>
    <row r="17" spans="1:6" x14ac:dyDescent="0.25">
      <c r="A17" s="12" t="s">
        <v>42</v>
      </c>
      <c r="B17" s="8">
        <v>1000</v>
      </c>
      <c r="C17" s="9">
        <f>SUMIFS(Costs!$E$5:$E$304,Costs!$C$5:$C$304,A17)</f>
        <v>0</v>
      </c>
      <c r="D17" s="9">
        <f t="shared" si="0"/>
        <v>1000</v>
      </c>
      <c r="E17" s="13">
        <f t="shared" si="1"/>
        <v>0</v>
      </c>
      <c r="F17" s="7"/>
    </row>
    <row r="18" spans="1:6" x14ac:dyDescent="0.25">
      <c r="A18" s="14" t="s">
        <v>43</v>
      </c>
      <c r="B18" s="15">
        <f>SUM(B13:B17)</f>
        <v>39000</v>
      </c>
      <c r="C18" s="15">
        <f>SUM(C13:C17)</f>
        <v>692.37</v>
      </c>
      <c r="D18" s="15">
        <f t="shared" si="0"/>
        <v>38307.629999999997</v>
      </c>
      <c r="E18" s="16">
        <f t="shared" si="1"/>
        <v>1.7753076923076924E-2</v>
      </c>
    </row>
    <row r="20" spans="1:6" ht="30" customHeight="1" x14ac:dyDescent="0.25">
      <c r="A20" s="11" t="s">
        <v>44</v>
      </c>
      <c r="B20" s="11" t="s">
        <v>45</v>
      </c>
      <c r="C20" s="11" t="s">
        <v>46</v>
      </c>
      <c r="D20" s="11"/>
      <c r="E20" s="11"/>
      <c r="F20" s="11" t="s">
        <v>47</v>
      </c>
    </row>
    <row r="21" spans="1:6" x14ac:dyDescent="0.25">
      <c r="A21" s="17" t="s">
        <v>48</v>
      </c>
      <c r="B21" s="9">
        <f>B8</f>
        <v>48650</v>
      </c>
      <c r="C21" s="9">
        <f>B8</f>
        <v>48650</v>
      </c>
      <c r="F21" s="2" t="s">
        <v>49</v>
      </c>
    </row>
    <row r="22" spans="1:6" x14ac:dyDescent="0.25">
      <c r="A22" s="17" t="s">
        <v>50</v>
      </c>
      <c r="B22" s="9">
        <f>B18</f>
        <v>39000</v>
      </c>
      <c r="C22" s="9">
        <f>IF(B10&gt;0,C18/B10,B18)</f>
        <v>39000</v>
      </c>
      <c r="F22" s="2" t="s">
        <v>51</v>
      </c>
    </row>
    <row r="23" spans="1:6" x14ac:dyDescent="0.25">
      <c r="A23" s="17" t="s">
        <v>52</v>
      </c>
      <c r="B23" s="18">
        <f>B21-B22</f>
        <v>9650</v>
      </c>
      <c r="C23" s="18">
        <f>C21-C22</f>
        <v>9650</v>
      </c>
      <c r="F23" s="2" t="s">
        <v>53</v>
      </c>
    </row>
    <row r="24" spans="1:6" x14ac:dyDescent="0.25">
      <c r="A24" s="17" t="s">
        <v>54</v>
      </c>
      <c r="B24" s="19">
        <f>IF(B21=0,"",B23/B21)</f>
        <v>0.19835560123329907</v>
      </c>
      <c r="C24" s="19">
        <f>IF(C21=0,"",C23/C21)</f>
        <v>0.19835560123329907</v>
      </c>
      <c r="F24" s="2" t="s">
        <v>55</v>
      </c>
    </row>
    <row r="25" spans="1:6" x14ac:dyDescent="0.25">
      <c r="A25" s="17" t="s">
        <v>56</v>
      </c>
      <c r="B25" s="13">
        <f>IF(B22=0,"",B23/B22)</f>
        <v>0.24743589743589745</v>
      </c>
      <c r="C25" s="13">
        <f>IF(C22=0,"",C23/C22)</f>
        <v>0.24743589743589745</v>
      </c>
      <c r="F25" s="2" t="s">
        <v>57</v>
      </c>
    </row>
    <row r="27" spans="1:6" x14ac:dyDescent="0.25">
      <c r="A27" s="2" t="s">
        <v>58</v>
      </c>
    </row>
    <row r="28" spans="1:6" x14ac:dyDescent="0.25">
      <c r="A28" s="5" t="s">
        <v>59</v>
      </c>
    </row>
  </sheetData>
  <mergeCells count="2">
    <mergeCell ref="B5:D5"/>
    <mergeCell ref="B4:D4"/>
  </mergeCells>
  <conditionalFormatting sqref="B23:C25">
    <cfRule type="cellIs" dxfId="3" priority="3" operator="lessThan">
      <formula>0</formula>
    </cfRule>
  </conditionalFormatting>
  <conditionalFormatting sqref="D13:D18">
    <cfRule type="cellIs" dxfId="2" priority="2" operator="lessThan">
      <formula>0</formula>
    </cfRule>
  </conditionalFormatting>
  <conditionalFormatting sqref="E13:E18">
    <cfRule type="cellIs" dxfId="1" priority="1" operator="greaterThan">
      <formula>1</formula>
    </cfRule>
  </conditionalFormatting>
  <hyperlinks>
    <hyperlink ref="A2" r:id="rId1" xr:uid="{00000000-0004-0000-0100-000000000000}"/>
    <hyperlink ref="A28" r:id="rId2" xr:uid="{00000000-0004-0000-0100-000001000000}"/>
  </hyperlinks>
  <pageMargins left="0.75" right="0.75" top="1" bottom="1" header="0.5" footer="0.5"/>
  <pageSetup fitToHeight="0" orientation="landscape"/>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1A3A52"/>
    <pageSetUpPr fitToPage="1"/>
  </sheetPr>
  <dimension ref="A1:F306"/>
  <sheetViews>
    <sheetView workbookViewId="0">
      <pane ySplit="4" topLeftCell="A5" activePane="bottomLeft" state="frozen"/>
      <selection pane="bottomLeft"/>
    </sheetView>
  </sheetViews>
  <sheetFormatPr defaultRowHeight="15" x14ac:dyDescent="0.25"/>
  <cols>
    <col min="1" max="1" width="13" customWidth="1"/>
    <col min="2" max="2" width="24" customWidth="1"/>
    <col min="3" max="3" width="10" customWidth="1"/>
    <col min="4" max="4" width="15" customWidth="1"/>
    <col min="5" max="5" width="40" customWidth="1"/>
    <col min="6" max="6" width="22" customWidth="1"/>
  </cols>
  <sheetData>
    <row r="1" spans="1:6" ht="23.25" x14ac:dyDescent="0.35">
      <c r="A1" s="1" t="s">
        <v>60</v>
      </c>
    </row>
    <row r="2" spans="1:6" x14ac:dyDescent="0.25">
      <c r="A2" s="2" t="s">
        <v>20</v>
      </c>
    </row>
    <row r="3" spans="1:6" x14ac:dyDescent="0.25">
      <c r="A3" s="2" t="s">
        <v>61</v>
      </c>
    </row>
    <row r="4" spans="1:6" ht="30" customHeight="1" x14ac:dyDescent="0.25">
      <c r="A4" s="11" t="s">
        <v>62</v>
      </c>
      <c r="B4" s="11" t="s">
        <v>63</v>
      </c>
      <c r="C4" s="11" t="s">
        <v>64</v>
      </c>
      <c r="D4" s="11" t="s">
        <v>65</v>
      </c>
      <c r="E4" s="11" t="s">
        <v>37</v>
      </c>
      <c r="F4" s="11" t="s">
        <v>66</v>
      </c>
    </row>
    <row r="5" spans="1:6" x14ac:dyDescent="0.25">
      <c r="A5" s="20">
        <f>DATE(2026,11,2)</f>
        <v>46328</v>
      </c>
      <c r="B5" s="21" t="s">
        <v>67</v>
      </c>
      <c r="C5" s="22">
        <v>8</v>
      </c>
      <c r="D5" s="23">
        <v>28</v>
      </c>
      <c r="E5" s="21" t="s">
        <v>68</v>
      </c>
      <c r="F5" s="24">
        <f>IF(OR(C5="",D5=""),"",C5*D5*(1+Job!$B$9))</f>
        <v>280</v>
      </c>
    </row>
    <row r="6" spans="1:6" x14ac:dyDescent="0.25">
      <c r="A6" s="25"/>
      <c r="B6" s="7"/>
      <c r="C6" s="26"/>
      <c r="D6" s="27"/>
      <c r="E6" s="7"/>
      <c r="F6" s="24" t="str">
        <f>IF(OR(C6="",D6=""),"",C6*D6*(1+Job!$B$9))</f>
        <v/>
      </c>
    </row>
    <row r="7" spans="1:6" x14ac:dyDescent="0.25">
      <c r="A7" s="25"/>
      <c r="B7" s="7"/>
      <c r="C7" s="26"/>
      <c r="D7" s="27"/>
      <c r="E7" s="7"/>
      <c r="F7" s="24" t="str">
        <f>IF(OR(C7="",D7=""),"",C7*D7*(1+Job!$B$9))</f>
        <v/>
      </c>
    </row>
    <row r="8" spans="1:6" x14ac:dyDescent="0.25">
      <c r="A8" s="25"/>
      <c r="B8" s="7"/>
      <c r="C8" s="26"/>
      <c r="D8" s="27"/>
      <c r="E8" s="7"/>
      <c r="F8" s="24" t="str">
        <f>IF(OR(C8="",D8=""),"",C8*D8*(1+Job!$B$9))</f>
        <v/>
      </c>
    </row>
    <row r="9" spans="1:6" x14ac:dyDescent="0.25">
      <c r="A9" s="25"/>
      <c r="B9" s="7"/>
      <c r="C9" s="26"/>
      <c r="D9" s="27"/>
      <c r="E9" s="7"/>
      <c r="F9" s="24" t="str">
        <f>IF(OR(C9="",D9=""),"",C9*D9*(1+Job!$B$9))</f>
        <v/>
      </c>
    </row>
    <row r="10" spans="1:6" x14ac:dyDescent="0.25">
      <c r="A10" s="25"/>
      <c r="B10" s="7"/>
      <c r="C10" s="26"/>
      <c r="D10" s="27"/>
      <c r="E10" s="7"/>
      <c r="F10" s="24" t="str">
        <f>IF(OR(C10="",D10=""),"",C10*D10*(1+Job!$B$9))</f>
        <v/>
      </c>
    </row>
    <row r="11" spans="1:6" x14ac:dyDescent="0.25">
      <c r="A11" s="25"/>
      <c r="B11" s="7"/>
      <c r="C11" s="26"/>
      <c r="D11" s="27"/>
      <c r="E11" s="7"/>
      <c r="F11" s="24" t="str">
        <f>IF(OR(C11="",D11=""),"",C11*D11*(1+Job!$B$9))</f>
        <v/>
      </c>
    </row>
    <row r="12" spans="1:6" x14ac:dyDescent="0.25">
      <c r="A12" s="25"/>
      <c r="B12" s="7"/>
      <c r="C12" s="26"/>
      <c r="D12" s="27"/>
      <c r="E12" s="7"/>
      <c r="F12" s="24" t="str">
        <f>IF(OR(C12="",D12=""),"",C12*D12*(1+Job!$B$9))</f>
        <v/>
      </c>
    </row>
    <row r="13" spans="1:6" x14ac:dyDescent="0.25">
      <c r="A13" s="25"/>
      <c r="B13" s="7"/>
      <c r="C13" s="26"/>
      <c r="D13" s="27"/>
      <c r="E13" s="7"/>
      <c r="F13" s="24" t="str">
        <f>IF(OR(C13="",D13=""),"",C13*D13*(1+Job!$B$9))</f>
        <v/>
      </c>
    </row>
    <row r="14" spans="1:6" x14ac:dyDescent="0.25">
      <c r="A14" s="25"/>
      <c r="B14" s="7"/>
      <c r="C14" s="26"/>
      <c r="D14" s="27"/>
      <c r="E14" s="7"/>
      <c r="F14" s="24" t="str">
        <f>IF(OR(C14="",D14=""),"",C14*D14*(1+Job!$B$9))</f>
        <v/>
      </c>
    </row>
    <row r="15" spans="1:6" x14ac:dyDescent="0.25">
      <c r="A15" s="25"/>
      <c r="B15" s="7"/>
      <c r="C15" s="26"/>
      <c r="D15" s="27"/>
      <c r="E15" s="7"/>
      <c r="F15" s="24" t="str">
        <f>IF(OR(C15="",D15=""),"",C15*D15*(1+Job!$B$9))</f>
        <v/>
      </c>
    </row>
    <row r="16" spans="1:6" x14ac:dyDescent="0.25">
      <c r="A16" s="25"/>
      <c r="B16" s="7"/>
      <c r="C16" s="26"/>
      <c r="D16" s="27"/>
      <c r="E16" s="7"/>
      <c r="F16" s="24" t="str">
        <f>IF(OR(C16="",D16=""),"",C16*D16*(1+Job!$B$9))</f>
        <v/>
      </c>
    </row>
    <row r="17" spans="1:6" x14ac:dyDescent="0.25">
      <c r="A17" s="25"/>
      <c r="B17" s="7"/>
      <c r="C17" s="26"/>
      <c r="D17" s="27"/>
      <c r="E17" s="7"/>
      <c r="F17" s="24" t="str">
        <f>IF(OR(C17="",D17=""),"",C17*D17*(1+Job!$B$9))</f>
        <v/>
      </c>
    </row>
    <row r="18" spans="1:6" x14ac:dyDescent="0.25">
      <c r="A18" s="25"/>
      <c r="B18" s="7"/>
      <c r="C18" s="26"/>
      <c r="D18" s="27"/>
      <c r="E18" s="7"/>
      <c r="F18" s="24" t="str">
        <f>IF(OR(C18="",D18=""),"",C18*D18*(1+Job!$B$9))</f>
        <v/>
      </c>
    </row>
    <row r="19" spans="1:6" x14ac:dyDescent="0.25">
      <c r="A19" s="25"/>
      <c r="B19" s="7"/>
      <c r="C19" s="26"/>
      <c r="D19" s="27"/>
      <c r="E19" s="7"/>
      <c r="F19" s="24" t="str">
        <f>IF(OR(C19="",D19=""),"",C19*D19*(1+Job!$B$9))</f>
        <v/>
      </c>
    </row>
    <row r="20" spans="1:6" x14ac:dyDescent="0.25">
      <c r="A20" s="25"/>
      <c r="B20" s="7"/>
      <c r="C20" s="26"/>
      <c r="D20" s="27"/>
      <c r="E20" s="7"/>
      <c r="F20" s="24" t="str">
        <f>IF(OR(C20="",D20=""),"",C20*D20*(1+Job!$B$9))</f>
        <v/>
      </c>
    </row>
    <row r="21" spans="1:6" x14ac:dyDescent="0.25">
      <c r="A21" s="25"/>
      <c r="B21" s="7"/>
      <c r="C21" s="26"/>
      <c r="D21" s="27"/>
      <c r="E21" s="7"/>
      <c r="F21" s="24" t="str">
        <f>IF(OR(C21="",D21=""),"",C21*D21*(1+Job!$B$9))</f>
        <v/>
      </c>
    </row>
    <row r="22" spans="1:6" x14ac:dyDescent="0.25">
      <c r="A22" s="25"/>
      <c r="B22" s="7"/>
      <c r="C22" s="26"/>
      <c r="D22" s="27"/>
      <c r="E22" s="7"/>
      <c r="F22" s="24" t="str">
        <f>IF(OR(C22="",D22=""),"",C22*D22*(1+Job!$B$9))</f>
        <v/>
      </c>
    </row>
    <row r="23" spans="1:6" x14ac:dyDescent="0.25">
      <c r="A23" s="25"/>
      <c r="B23" s="7"/>
      <c r="C23" s="26"/>
      <c r="D23" s="27"/>
      <c r="E23" s="7"/>
      <c r="F23" s="24" t="str">
        <f>IF(OR(C23="",D23=""),"",C23*D23*(1+Job!$B$9))</f>
        <v/>
      </c>
    </row>
    <row r="24" spans="1:6" x14ac:dyDescent="0.25">
      <c r="A24" s="25"/>
      <c r="B24" s="7"/>
      <c r="C24" s="26"/>
      <c r="D24" s="27"/>
      <c r="E24" s="7"/>
      <c r="F24" s="24" t="str">
        <f>IF(OR(C24="",D24=""),"",C24*D24*(1+Job!$B$9))</f>
        <v/>
      </c>
    </row>
    <row r="25" spans="1:6" x14ac:dyDescent="0.25">
      <c r="A25" s="25"/>
      <c r="B25" s="7"/>
      <c r="C25" s="26"/>
      <c r="D25" s="27"/>
      <c r="E25" s="7"/>
      <c r="F25" s="24" t="str">
        <f>IF(OR(C25="",D25=""),"",C25*D25*(1+Job!$B$9))</f>
        <v/>
      </c>
    </row>
    <row r="26" spans="1:6" x14ac:dyDescent="0.25">
      <c r="A26" s="25"/>
      <c r="B26" s="7"/>
      <c r="C26" s="26"/>
      <c r="D26" s="27"/>
      <c r="E26" s="7"/>
      <c r="F26" s="24" t="str">
        <f>IF(OR(C26="",D26=""),"",C26*D26*(1+Job!$B$9))</f>
        <v/>
      </c>
    </row>
    <row r="27" spans="1:6" x14ac:dyDescent="0.25">
      <c r="A27" s="25"/>
      <c r="B27" s="7"/>
      <c r="C27" s="26"/>
      <c r="D27" s="27"/>
      <c r="E27" s="7"/>
      <c r="F27" s="24" t="str">
        <f>IF(OR(C27="",D27=""),"",C27*D27*(1+Job!$B$9))</f>
        <v/>
      </c>
    </row>
    <row r="28" spans="1:6" x14ac:dyDescent="0.25">
      <c r="A28" s="25"/>
      <c r="B28" s="7"/>
      <c r="C28" s="26"/>
      <c r="D28" s="27"/>
      <c r="E28" s="7"/>
      <c r="F28" s="24" t="str">
        <f>IF(OR(C28="",D28=""),"",C28*D28*(1+Job!$B$9))</f>
        <v/>
      </c>
    </row>
    <row r="29" spans="1:6" x14ac:dyDescent="0.25">
      <c r="A29" s="25"/>
      <c r="B29" s="7"/>
      <c r="C29" s="26"/>
      <c r="D29" s="27"/>
      <c r="E29" s="7"/>
      <c r="F29" s="24" t="str">
        <f>IF(OR(C29="",D29=""),"",C29*D29*(1+Job!$B$9))</f>
        <v/>
      </c>
    </row>
    <row r="30" spans="1:6" x14ac:dyDescent="0.25">
      <c r="A30" s="25"/>
      <c r="B30" s="7"/>
      <c r="C30" s="26"/>
      <c r="D30" s="27"/>
      <c r="E30" s="7"/>
      <c r="F30" s="24" t="str">
        <f>IF(OR(C30="",D30=""),"",C30*D30*(1+Job!$B$9))</f>
        <v/>
      </c>
    </row>
    <row r="31" spans="1:6" x14ac:dyDescent="0.25">
      <c r="A31" s="25"/>
      <c r="B31" s="7"/>
      <c r="C31" s="26"/>
      <c r="D31" s="27"/>
      <c r="E31" s="7"/>
      <c r="F31" s="24" t="str">
        <f>IF(OR(C31="",D31=""),"",C31*D31*(1+Job!$B$9))</f>
        <v/>
      </c>
    </row>
    <row r="32" spans="1:6" x14ac:dyDescent="0.25">
      <c r="A32" s="25"/>
      <c r="B32" s="7"/>
      <c r="C32" s="26"/>
      <c r="D32" s="27"/>
      <c r="E32" s="7"/>
      <c r="F32" s="24" t="str">
        <f>IF(OR(C32="",D32=""),"",C32*D32*(1+Job!$B$9))</f>
        <v/>
      </c>
    </row>
    <row r="33" spans="1:6" x14ac:dyDescent="0.25">
      <c r="A33" s="25"/>
      <c r="B33" s="7"/>
      <c r="C33" s="26"/>
      <c r="D33" s="27"/>
      <c r="E33" s="7"/>
      <c r="F33" s="24" t="str">
        <f>IF(OR(C33="",D33=""),"",C33*D33*(1+Job!$B$9))</f>
        <v/>
      </c>
    </row>
    <row r="34" spans="1:6" x14ac:dyDescent="0.25">
      <c r="A34" s="25"/>
      <c r="B34" s="7"/>
      <c r="C34" s="26"/>
      <c r="D34" s="27"/>
      <c r="E34" s="7"/>
      <c r="F34" s="24" t="str">
        <f>IF(OR(C34="",D34=""),"",C34*D34*(1+Job!$B$9))</f>
        <v/>
      </c>
    </row>
    <row r="35" spans="1:6" x14ac:dyDescent="0.25">
      <c r="A35" s="25"/>
      <c r="B35" s="7"/>
      <c r="C35" s="26"/>
      <c r="D35" s="27"/>
      <c r="E35" s="7"/>
      <c r="F35" s="24" t="str">
        <f>IF(OR(C35="",D35=""),"",C35*D35*(1+Job!$B$9))</f>
        <v/>
      </c>
    </row>
    <row r="36" spans="1:6" x14ac:dyDescent="0.25">
      <c r="A36" s="25"/>
      <c r="B36" s="7"/>
      <c r="C36" s="26"/>
      <c r="D36" s="27"/>
      <c r="E36" s="7"/>
      <c r="F36" s="24" t="str">
        <f>IF(OR(C36="",D36=""),"",C36*D36*(1+Job!$B$9))</f>
        <v/>
      </c>
    </row>
    <row r="37" spans="1:6" x14ac:dyDescent="0.25">
      <c r="A37" s="25"/>
      <c r="B37" s="7"/>
      <c r="C37" s="26"/>
      <c r="D37" s="27"/>
      <c r="E37" s="7"/>
      <c r="F37" s="24" t="str">
        <f>IF(OR(C37="",D37=""),"",C37*D37*(1+Job!$B$9))</f>
        <v/>
      </c>
    </row>
    <row r="38" spans="1:6" x14ac:dyDescent="0.25">
      <c r="A38" s="25"/>
      <c r="B38" s="7"/>
      <c r="C38" s="26"/>
      <c r="D38" s="27"/>
      <c r="E38" s="7"/>
      <c r="F38" s="24" t="str">
        <f>IF(OR(C38="",D38=""),"",C38*D38*(1+Job!$B$9))</f>
        <v/>
      </c>
    </row>
    <row r="39" spans="1:6" x14ac:dyDescent="0.25">
      <c r="A39" s="25"/>
      <c r="B39" s="7"/>
      <c r="C39" s="26"/>
      <c r="D39" s="27"/>
      <c r="E39" s="7"/>
      <c r="F39" s="24" t="str">
        <f>IF(OR(C39="",D39=""),"",C39*D39*(1+Job!$B$9))</f>
        <v/>
      </c>
    </row>
    <row r="40" spans="1:6" x14ac:dyDescent="0.25">
      <c r="A40" s="25"/>
      <c r="B40" s="7"/>
      <c r="C40" s="26"/>
      <c r="D40" s="27"/>
      <c r="E40" s="7"/>
      <c r="F40" s="24" t="str">
        <f>IF(OR(C40="",D40=""),"",C40*D40*(1+Job!$B$9))</f>
        <v/>
      </c>
    </row>
    <row r="41" spans="1:6" x14ac:dyDescent="0.25">
      <c r="A41" s="25"/>
      <c r="B41" s="7"/>
      <c r="C41" s="26"/>
      <c r="D41" s="27"/>
      <c r="E41" s="7"/>
      <c r="F41" s="24" t="str">
        <f>IF(OR(C41="",D41=""),"",C41*D41*(1+Job!$B$9))</f>
        <v/>
      </c>
    </row>
    <row r="42" spans="1:6" x14ac:dyDescent="0.25">
      <c r="A42" s="25"/>
      <c r="B42" s="7"/>
      <c r="C42" s="26"/>
      <c r="D42" s="27"/>
      <c r="E42" s="7"/>
      <c r="F42" s="24" t="str">
        <f>IF(OR(C42="",D42=""),"",C42*D42*(1+Job!$B$9))</f>
        <v/>
      </c>
    </row>
    <row r="43" spans="1:6" x14ac:dyDescent="0.25">
      <c r="A43" s="25"/>
      <c r="B43" s="7"/>
      <c r="C43" s="26"/>
      <c r="D43" s="27"/>
      <c r="E43" s="7"/>
      <c r="F43" s="24" t="str">
        <f>IF(OR(C43="",D43=""),"",C43*D43*(1+Job!$B$9))</f>
        <v/>
      </c>
    </row>
    <row r="44" spans="1:6" x14ac:dyDescent="0.25">
      <c r="A44" s="25"/>
      <c r="B44" s="7"/>
      <c r="C44" s="26"/>
      <c r="D44" s="27"/>
      <c r="E44" s="7"/>
      <c r="F44" s="24" t="str">
        <f>IF(OR(C44="",D44=""),"",C44*D44*(1+Job!$B$9))</f>
        <v/>
      </c>
    </row>
    <row r="45" spans="1:6" x14ac:dyDescent="0.25">
      <c r="A45" s="25"/>
      <c r="B45" s="7"/>
      <c r="C45" s="26"/>
      <c r="D45" s="27"/>
      <c r="E45" s="7"/>
      <c r="F45" s="24" t="str">
        <f>IF(OR(C45="",D45=""),"",C45*D45*(1+Job!$B$9))</f>
        <v/>
      </c>
    </row>
    <row r="46" spans="1:6" x14ac:dyDescent="0.25">
      <c r="A46" s="25"/>
      <c r="B46" s="7"/>
      <c r="C46" s="26"/>
      <c r="D46" s="27"/>
      <c r="E46" s="7"/>
      <c r="F46" s="24" t="str">
        <f>IF(OR(C46="",D46=""),"",C46*D46*(1+Job!$B$9))</f>
        <v/>
      </c>
    </row>
    <row r="47" spans="1:6" x14ac:dyDescent="0.25">
      <c r="A47" s="25"/>
      <c r="B47" s="7"/>
      <c r="C47" s="26"/>
      <c r="D47" s="27"/>
      <c r="E47" s="7"/>
      <c r="F47" s="24" t="str">
        <f>IF(OR(C47="",D47=""),"",C47*D47*(1+Job!$B$9))</f>
        <v/>
      </c>
    </row>
    <row r="48" spans="1:6" x14ac:dyDescent="0.25">
      <c r="A48" s="25"/>
      <c r="B48" s="7"/>
      <c r="C48" s="26"/>
      <c r="D48" s="27"/>
      <c r="E48" s="7"/>
      <c r="F48" s="24" t="str">
        <f>IF(OR(C48="",D48=""),"",C48*D48*(1+Job!$B$9))</f>
        <v/>
      </c>
    </row>
    <row r="49" spans="1:6" x14ac:dyDescent="0.25">
      <c r="A49" s="25"/>
      <c r="B49" s="7"/>
      <c r="C49" s="26"/>
      <c r="D49" s="27"/>
      <c r="E49" s="7"/>
      <c r="F49" s="24" t="str">
        <f>IF(OR(C49="",D49=""),"",C49*D49*(1+Job!$B$9))</f>
        <v/>
      </c>
    </row>
    <row r="50" spans="1:6" x14ac:dyDescent="0.25">
      <c r="A50" s="25"/>
      <c r="B50" s="7"/>
      <c r="C50" s="26"/>
      <c r="D50" s="27"/>
      <c r="E50" s="7"/>
      <c r="F50" s="24" t="str">
        <f>IF(OR(C50="",D50=""),"",C50*D50*(1+Job!$B$9))</f>
        <v/>
      </c>
    </row>
    <row r="51" spans="1:6" x14ac:dyDescent="0.25">
      <c r="A51" s="25"/>
      <c r="B51" s="7"/>
      <c r="C51" s="26"/>
      <c r="D51" s="27"/>
      <c r="E51" s="7"/>
      <c r="F51" s="24" t="str">
        <f>IF(OR(C51="",D51=""),"",C51*D51*(1+Job!$B$9))</f>
        <v/>
      </c>
    </row>
    <row r="52" spans="1:6" x14ac:dyDescent="0.25">
      <c r="A52" s="25"/>
      <c r="B52" s="7"/>
      <c r="C52" s="26"/>
      <c r="D52" s="27"/>
      <c r="E52" s="7"/>
      <c r="F52" s="24" t="str">
        <f>IF(OR(C52="",D52=""),"",C52*D52*(1+Job!$B$9))</f>
        <v/>
      </c>
    </row>
    <row r="53" spans="1:6" x14ac:dyDescent="0.25">
      <c r="A53" s="25"/>
      <c r="B53" s="7"/>
      <c r="C53" s="26"/>
      <c r="D53" s="27"/>
      <c r="E53" s="7"/>
      <c r="F53" s="24" t="str">
        <f>IF(OR(C53="",D53=""),"",C53*D53*(1+Job!$B$9))</f>
        <v/>
      </c>
    </row>
    <row r="54" spans="1:6" x14ac:dyDescent="0.25">
      <c r="A54" s="25"/>
      <c r="B54" s="7"/>
      <c r="C54" s="26"/>
      <c r="D54" s="27"/>
      <c r="E54" s="7"/>
      <c r="F54" s="24" t="str">
        <f>IF(OR(C54="",D54=""),"",C54*D54*(1+Job!$B$9))</f>
        <v/>
      </c>
    </row>
    <row r="55" spans="1:6" x14ac:dyDescent="0.25">
      <c r="A55" s="25"/>
      <c r="B55" s="7"/>
      <c r="C55" s="26"/>
      <c r="D55" s="27"/>
      <c r="E55" s="7"/>
      <c r="F55" s="24" t="str">
        <f>IF(OR(C55="",D55=""),"",C55*D55*(1+Job!$B$9))</f>
        <v/>
      </c>
    </row>
    <row r="56" spans="1:6" x14ac:dyDescent="0.25">
      <c r="A56" s="25"/>
      <c r="B56" s="7"/>
      <c r="C56" s="26"/>
      <c r="D56" s="27"/>
      <c r="E56" s="7"/>
      <c r="F56" s="24" t="str">
        <f>IF(OR(C56="",D56=""),"",C56*D56*(1+Job!$B$9))</f>
        <v/>
      </c>
    </row>
    <row r="57" spans="1:6" x14ac:dyDescent="0.25">
      <c r="A57" s="25"/>
      <c r="B57" s="7"/>
      <c r="C57" s="26"/>
      <c r="D57" s="27"/>
      <c r="E57" s="7"/>
      <c r="F57" s="24" t="str">
        <f>IF(OR(C57="",D57=""),"",C57*D57*(1+Job!$B$9))</f>
        <v/>
      </c>
    </row>
    <row r="58" spans="1:6" x14ac:dyDescent="0.25">
      <c r="A58" s="25"/>
      <c r="B58" s="7"/>
      <c r="C58" s="26"/>
      <c r="D58" s="27"/>
      <c r="E58" s="7"/>
      <c r="F58" s="24" t="str">
        <f>IF(OR(C58="",D58=""),"",C58*D58*(1+Job!$B$9))</f>
        <v/>
      </c>
    </row>
    <row r="59" spans="1:6" x14ac:dyDescent="0.25">
      <c r="A59" s="25"/>
      <c r="B59" s="7"/>
      <c r="C59" s="26"/>
      <c r="D59" s="27"/>
      <c r="E59" s="7"/>
      <c r="F59" s="24" t="str">
        <f>IF(OR(C59="",D59=""),"",C59*D59*(1+Job!$B$9))</f>
        <v/>
      </c>
    </row>
    <row r="60" spans="1:6" x14ac:dyDescent="0.25">
      <c r="A60" s="25"/>
      <c r="B60" s="7"/>
      <c r="C60" s="26"/>
      <c r="D60" s="27"/>
      <c r="E60" s="7"/>
      <c r="F60" s="24" t="str">
        <f>IF(OR(C60="",D60=""),"",C60*D60*(1+Job!$B$9))</f>
        <v/>
      </c>
    </row>
    <row r="61" spans="1:6" x14ac:dyDescent="0.25">
      <c r="A61" s="25"/>
      <c r="B61" s="7"/>
      <c r="C61" s="26"/>
      <c r="D61" s="27"/>
      <c r="E61" s="7"/>
      <c r="F61" s="24" t="str">
        <f>IF(OR(C61="",D61=""),"",C61*D61*(1+Job!$B$9))</f>
        <v/>
      </c>
    </row>
    <row r="62" spans="1:6" x14ac:dyDescent="0.25">
      <c r="A62" s="25"/>
      <c r="B62" s="7"/>
      <c r="C62" s="26"/>
      <c r="D62" s="27"/>
      <c r="E62" s="7"/>
      <c r="F62" s="24" t="str">
        <f>IF(OR(C62="",D62=""),"",C62*D62*(1+Job!$B$9))</f>
        <v/>
      </c>
    </row>
    <row r="63" spans="1:6" x14ac:dyDescent="0.25">
      <c r="A63" s="25"/>
      <c r="B63" s="7"/>
      <c r="C63" s="26"/>
      <c r="D63" s="27"/>
      <c r="E63" s="7"/>
      <c r="F63" s="24" t="str">
        <f>IF(OR(C63="",D63=""),"",C63*D63*(1+Job!$B$9))</f>
        <v/>
      </c>
    </row>
    <row r="64" spans="1:6" x14ac:dyDescent="0.25">
      <c r="A64" s="25"/>
      <c r="B64" s="7"/>
      <c r="C64" s="26"/>
      <c r="D64" s="27"/>
      <c r="E64" s="7"/>
      <c r="F64" s="24" t="str">
        <f>IF(OR(C64="",D64=""),"",C64*D64*(1+Job!$B$9))</f>
        <v/>
      </c>
    </row>
    <row r="65" spans="1:6" x14ac:dyDescent="0.25">
      <c r="A65" s="25"/>
      <c r="B65" s="7"/>
      <c r="C65" s="26"/>
      <c r="D65" s="27"/>
      <c r="E65" s="7"/>
      <c r="F65" s="24" t="str">
        <f>IF(OR(C65="",D65=""),"",C65*D65*(1+Job!$B$9))</f>
        <v/>
      </c>
    </row>
    <row r="66" spans="1:6" x14ac:dyDescent="0.25">
      <c r="A66" s="25"/>
      <c r="B66" s="7"/>
      <c r="C66" s="26"/>
      <c r="D66" s="27"/>
      <c r="E66" s="7"/>
      <c r="F66" s="24" t="str">
        <f>IF(OR(C66="",D66=""),"",C66*D66*(1+Job!$B$9))</f>
        <v/>
      </c>
    </row>
    <row r="67" spans="1:6" x14ac:dyDescent="0.25">
      <c r="A67" s="25"/>
      <c r="B67" s="7"/>
      <c r="C67" s="26"/>
      <c r="D67" s="27"/>
      <c r="E67" s="7"/>
      <c r="F67" s="24" t="str">
        <f>IF(OR(C67="",D67=""),"",C67*D67*(1+Job!$B$9))</f>
        <v/>
      </c>
    </row>
    <row r="68" spans="1:6" x14ac:dyDescent="0.25">
      <c r="A68" s="25"/>
      <c r="B68" s="7"/>
      <c r="C68" s="26"/>
      <c r="D68" s="27"/>
      <c r="E68" s="7"/>
      <c r="F68" s="24" t="str">
        <f>IF(OR(C68="",D68=""),"",C68*D68*(1+Job!$B$9))</f>
        <v/>
      </c>
    </row>
    <row r="69" spans="1:6" x14ac:dyDescent="0.25">
      <c r="A69" s="25"/>
      <c r="B69" s="7"/>
      <c r="C69" s="26"/>
      <c r="D69" s="27"/>
      <c r="E69" s="7"/>
      <c r="F69" s="24" t="str">
        <f>IF(OR(C69="",D69=""),"",C69*D69*(1+Job!$B$9))</f>
        <v/>
      </c>
    </row>
    <row r="70" spans="1:6" x14ac:dyDescent="0.25">
      <c r="A70" s="25"/>
      <c r="B70" s="7"/>
      <c r="C70" s="26"/>
      <c r="D70" s="27"/>
      <c r="E70" s="7"/>
      <c r="F70" s="24" t="str">
        <f>IF(OR(C70="",D70=""),"",C70*D70*(1+Job!$B$9))</f>
        <v/>
      </c>
    </row>
    <row r="71" spans="1:6" x14ac:dyDescent="0.25">
      <c r="A71" s="25"/>
      <c r="B71" s="7"/>
      <c r="C71" s="26"/>
      <c r="D71" s="27"/>
      <c r="E71" s="7"/>
      <c r="F71" s="24" t="str">
        <f>IF(OR(C71="",D71=""),"",C71*D71*(1+Job!$B$9))</f>
        <v/>
      </c>
    </row>
    <row r="72" spans="1:6" x14ac:dyDescent="0.25">
      <c r="A72" s="25"/>
      <c r="B72" s="7"/>
      <c r="C72" s="26"/>
      <c r="D72" s="27"/>
      <c r="E72" s="7"/>
      <c r="F72" s="24" t="str">
        <f>IF(OR(C72="",D72=""),"",C72*D72*(1+Job!$B$9))</f>
        <v/>
      </c>
    </row>
    <row r="73" spans="1:6" x14ac:dyDescent="0.25">
      <c r="A73" s="25"/>
      <c r="B73" s="7"/>
      <c r="C73" s="26"/>
      <c r="D73" s="27"/>
      <c r="E73" s="7"/>
      <c r="F73" s="24" t="str">
        <f>IF(OR(C73="",D73=""),"",C73*D73*(1+Job!$B$9))</f>
        <v/>
      </c>
    </row>
    <row r="74" spans="1:6" x14ac:dyDescent="0.25">
      <c r="A74" s="25"/>
      <c r="B74" s="7"/>
      <c r="C74" s="26"/>
      <c r="D74" s="27"/>
      <c r="E74" s="7"/>
      <c r="F74" s="24" t="str">
        <f>IF(OR(C74="",D74=""),"",C74*D74*(1+Job!$B$9))</f>
        <v/>
      </c>
    </row>
    <row r="75" spans="1:6" x14ac:dyDescent="0.25">
      <c r="A75" s="25"/>
      <c r="B75" s="7"/>
      <c r="C75" s="26"/>
      <c r="D75" s="27"/>
      <c r="E75" s="7"/>
      <c r="F75" s="24" t="str">
        <f>IF(OR(C75="",D75=""),"",C75*D75*(1+Job!$B$9))</f>
        <v/>
      </c>
    </row>
    <row r="76" spans="1:6" x14ac:dyDescent="0.25">
      <c r="A76" s="25"/>
      <c r="B76" s="7"/>
      <c r="C76" s="26"/>
      <c r="D76" s="27"/>
      <c r="E76" s="7"/>
      <c r="F76" s="24" t="str">
        <f>IF(OR(C76="",D76=""),"",C76*D76*(1+Job!$B$9))</f>
        <v/>
      </c>
    </row>
    <row r="77" spans="1:6" x14ac:dyDescent="0.25">
      <c r="A77" s="25"/>
      <c r="B77" s="7"/>
      <c r="C77" s="26"/>
      <c r="D77" s="27"/>
      <c r="E77" s="7"/>
      <c r="F77" s="24" t="str">
        <f>IF(OR(C77="",D77=""),"",C77*D77*(1+Job!$B$9))</f>
        <v/>
      </c>
    </row>
    <row r="78" spans="1:6" x14ac:dyDescent="0.25">
      <c r="A78" s="25"/>
      <c r="B78" s="7"/>
      <c r="C78" s="26"/>
      <c r="D78" s="27"/>
      <c r="E78" s="7"/>
      <c r="F78" s="24" t="str">
        <f>IF(OR(C78="",D78=""),"",C78*D78*(1+Job!$B$9))</f>
        <v/>
      </c>
    </row>
    <row r="79" spans="1:6" x14ac:dyDescent="0.25">
      <c r="A79" s="25"/>
      <c r="B79" s="7"/>
      <c r="C79" s="26"/>
      <c r="D79" s="27"/>
      <c r="E79" s="7"/>
      <c r="F79" s="24" t="str">
        <f>IF(OR(C79="",D79=""),"",C79*D79*(1+Job!$B$9))</f>
        <v/>
      </c>
    </row>
    <row r="80" spans="1:6" x14ac:dyDescent="0.25">
      <c r="A80" s="25"/>
      <c r="B80" s="7"/>
      <c r="C80" s="26"/>
      <c r="D80" s="27"/>
      <c r="E80" s="7"/>
      <c r="F80" s="24" t="str">
        <f>IF(OR(C80="",D80=""),"",C80*D80*(1+Job!$B$9))</f>
        <v/>
      </c>
    </row>
    <row r="81" spans="1:6" x14ac:dyDescent="0.25">
      <c r="A81" s="25"/>
      <c r="B81" s="7"/>
      <c r="C81" s="26"/>
      <c r="D81" s="27"/>
      <c r="E81" s="7"/>
      <c r="F81" s="24" t="str">
        <f>IF(OR(C81="",D81=""),"",C81*D81*(1+Job!$B$9))</f>
        <v/>
      </c>
    </row>
    <row r="82" spans="1:6" x14ac:dyDescent="0.25">
      <c r="A82" s="25"/>
      <c r="B82" s="7"/>
      <c r="C82" s="26"/>
      <c r="D82" s="27"/>
      <c r="E82" s="7"/>
      <c r="F82" s="24" t="str">
        <f>IF(OR(C82="",D82=""),"",C82*D82*(1+Job!$B$9))</f>
        <v/>
      </c>
    </row>
    <row r="83" spans="1:6" x14ac:dyDescent="0.25">
      <c r="A83" s="25"/>
      <c r="B83" s="7"/>
      <c r="C83" s="26"/>
      <c r="D83" s="27"/>
      <c r="E83" s="7"/>
      <c r="F83" s="24" t="str">
        <f>IF(OR(C83="",D83=""),"",C83*D83*(1+Job!$B$9))</f>
        <v/>
      </c>
    </row>
    <row r="84" spans="1:6" x14ac:dyDescent="0.25">
      <c r="A84" s="25"/>
      <c r="B84" s="7"/>
      <c r="C84" s="26"/>
      <c r="D84" s="27"/>
      <c r="E84" s="7"/>
      <c r="F84" s="24" t="str">
        <f>IF(OR(C84="",D84=""),"",C84*D84*(1+Job!$B$9))</f>
        <v/>
      </c>
    </row>
    <row r="85" spans="1:6" x14ac:dyDescent="0.25">
      <c r="A85" s="25"/>
      <c r="B85" s="7"/>
      <c r="C85" s="26"/>
      <c r="D85" s="27"/>
      <c r="E85" s="7"/>
      <c r="F85" s="24" t="str">
        <f>IF(OR(C85="",D85=""),"",C85*D85*(1+Job!$B$9))</f>
        <v/>
      </c>
    </row>
    <row r="86" spans="1:6" x14ac:dyDescent="0.25">
      <c r="A86" s="25"/>
      <c r="B86" s="7"/>
      <c r="C86" s="26"/>
      <c r="D86" s="27"/>
      <c r="E86" s="7"/>
      <c r="F86" s="24" t="str">
        <f>IF(OR(C86="",D86=""),"",C86*D86*(1+Job!$B$9))</f>
        <v/>
      </c>
    </row>
    <row r="87" spans="1:6" x14ac:dyDescent="0.25">
      <c r="A87" s="25"/>
      <c r="B87" s="7"/>
      <c r="C87" s="26"/>
      <c r="D87" s="27"/>
      <c r="E87" s="7"/>
      <c r="F87" s="24" t="str">
        <f>IF(OR(C87="",D87=""),"",C87*D87*(1+Job!$B$9))</f>
        <v/>
      </c>
    </row>
    <row r="88" spans="1:6" x14ac:dyDescent="0.25">
      <c r="A88" s="25"/>
      <c r="B88" s="7"/>
      <c r="C88" s="26"/>
      <c r="D88" s="27"/>
      <c r="E88" s="7"/>
      <c r="F88" s="24" t="str">
        <f>IF(OR(C88="",D88=""),"",C88*D88*(1+Job!$B$9))</f>
        <v/>
      </c>
    </row>
    <row r="89" spans="1:6" x14ac:dyDescent="0.25">
      <c r="A89" s="25"/>
      <c r="B89" s="7"/>
      <c r="C89" s="26"/>
      <c r="D89" s="27"/>
      <c r="E89" s="7"/>
      <c r="F89" s="24" t="str">
        <f>IF(OR(C89="",D89=""),"",C89*D89*(1+Job!$B$9))</f>
        <v/>
      </c>
    </row>
    <row r="90" spans="1:6" x14ac:dyDescent="0.25">
      <c r="A90" s="25"/>
      <c r="B90" s="7"/>
      <c r="C90" s="26"/>
      <c r="D90" s="27"/>
      <c r="E90" s="7"/>
      <c r="F90" s="24" t="str">
        <f>IF(OR(C90="",D90=""),"",C90*D90*(1+Job!$B$9))</f>
        <v/>
      </c>
    </row>
    <row r="91" spans="1:6" x14ac:dyDescent="0.25">
      <c r="A91" s="25"/>
      <c r="B91" s="7"/>
      <c r="C91" s="26"/>
      <c r="D91" s="27"/>
      <c r="E91" s="7"/>
      <c r="F91" s="24" t="str">
        <f>IF(OR(C91="",D91=""),"",C91*D91*(1+Job!$B$9))</f>
        <v/>
      </c>
    </row>
    <row r="92" spans="1:6" x14ac:dyDescent="0.25">
      <c r="A92" s="25"/>
      <c r="B92" s="7"/>
      <c r="C92" s="26"/>
      <c r="D92" s="27"/>
      <c r="E92" s="7"/>
      <c r="F92" s="24" t="str">
        <f>IF(OR(C92="",D92=""),"",C92*D92*(1+Job!$B$9))</f>
        <v/>
      </c>
    </row>
    <row r="93" spans="1:6" x14ac:dyDescent="0.25">
      <c r="A93" s="25"/>
      <c r="B93" s="7"/>
      <c r="C93" s="26"/>
      <c r="D93" s="27"/>
      <c r="E93" s="7"/>
      <c r="F93" s="24" t="str">
        <f>IF(OR(C93="",D93=""),"",C93*D93*(1+Job!$B$9))</f>
        <v/>
      </c>
    </row>
    <row r="94" spans="1:6" x14ac:dyDescent="0.25">
      <c r="A94" s="25"/>
      <c r="B94" s="7"/>
      <c r="C94" s="26"/>
      <c r="D94" s="27"/>
      <c r="E94" s="7"/>
      <c r="F94" s="24" t="str">
        <f>IF(OR(C94="",D94=""),"",C94*D94*(1+Job!$B$9))</f>
        <v/>
      </c>
    </row>
    <row r="95" spans="1:6" x14ac:dyDescent="0.25">
      <c r="A95" s="25"/>
      <c r="B95" s="7"/>
      <c r="C95" s="26"/>
      <c r="D95" s="27"/>
      <c r="E95" s="7"/>
      <c r="F95" s="24" t="str">
        <f>IF(OR(C95="",D95=""),"",C95*D95*(1+Job!$B$9))</f>
        <v/>
      </c>
    </row>
    <row r="96" spans="1:6" x14ac:dyDescent="0.25">
      <c r="A96" s="25"/>
      <c r="B96" s="7"/>
      <c r="C96" s="26"/>
      <c r="D96" s="27"/>
      <c r="E96" s="7"/>
      <c r="F96" s="24" t="str">
        <f>IF(OR(C96="",D96=""),"",C96*D96*(1+Job!$B$9))</f>
        <v/>
      </c>
    </row>
    <row r="97" spans="1:6" x14ac:dyDescent="0.25">
      <c r="A97" s="25"/>
      <c r="B97" s="7"/>
      <c r="C97" s="26"/>
      <c r="D97" s="27"/>
      <c r="E97" s="7"/>
      <c r="F97" s="24" t="str">
        <f>IF(OR(C97="",D97=""),"",C97*D97*(1+Job!$B$9))</f>
        <v/>
      </c>
    </row>
    <row r="98" spans="1:6" x14ac:dyDescent="0.25">
      <c r="A98" s="25"/>
      <c r="B98" s="7"/>
      <c r="C98" s="26"/>
      <c r="D98" s="27"/>
      <c r="E98" s="7"/>
      <c r="F98" s="24" t="str">
        <f>IF(OR(C98="",D98=""),"",C98*D98*(1+Job!$B$9))</f>
        <v/>
      </c>
    </row>
    <row r="99" spans="1:6" x14ac:dyDescent="0.25">
      <c r="A99" s="25"/>
      <c r="B99" s="7"/>
      <c r="C99" s="26"/>
      <c r="D99" s="27"/>
      <c r="E99" s="7"/>
      <c r="F99" s="24" t="str">
        <f>IF(OR(C99="",D99=""),"",C99*D99*(1+Job!$B$9))</f>
        <v/>
      </c>
    </row>
    <row r="100" spans="1:6" x14ac:dyDescent="0.25">
      <c r="A100" s="25"/>
      <c r="B100" s="7"/>
      <c r="C100" s="26"/>
      <c r="D100" s="27"/>
      <c r="E100" s="7"/>
      <c r="F100" s="24" t="str">
        <f>IF(OR(C100="",D100=""),"",C100*D100*(1+Job!$B$9))</f>
        <v/>
      </c>
    </row>
    <row r="101" spans="1:6" x14ac:dyDescent="0.25">
      <c r="A101" s="25"/>
      <c r="B101" s="7"/>
      <c r="C101" s="26"/>
      <c r="D101" s="27"/>
      <c r="E101" s="7"/>
      <c r="F101" s="24" t="str">
        <f>IF(OR(C101="",D101=""),"",C101*D101*(1+Job!$B$9))</f>
        <v/>
      </c>
    </row>
    <row r="102" spans="1:6" x14ac:dyDescent="0.25">
      <c r="A102" s="25"/>
      <c r="B102" s="7"/>
      <c r="C102" s="26"/>
      <c r="D102" s="27"/>
      <c r="E102" s="7"/>
      <c r="F102" s="24" t="str">
        <f>IF(OR(C102="",D102=""),"",C102*D102*(1+Job!$B$9))</f>
        <v/>
      </c>
    </row>
    <row r="103" spans="1:6" x14ac:dyDescent="0.25">
      <c r="A103" s="25"/>
      <c r="B103" s="7"/>
      <c r="C103" s="26"/>
      <c r="D103" s="27"/>
      <c r="E103" s="7"/>
      <c r="F103" s="24" t="str">
        <f>IF(OR(C103="",D103=""),"",C103*D103*(1+Job!$B$9))</f>
        <v/>
      </c>
    </row>
    <row r="104" spans="1:6" x14ac:dyDescent="0.25">
      <c r="A104" s="25"/>
      <c r="B104" s="7"/>
      <c r="C104" s="26"/>
      <c r="D104" s="27"/>
      <c r="E104" s="7"/>
      <c r="F104" s="24" t="str">
        <f>IF(OR(C104="",D104=""),"",C104*D104*(1+Job!$B$9))</f>
        <v/>
      </c>
    </row>
    <row r="105" spans="1:6" x14ac:dyDescent="0.25">
      <c r="A105" s="25"/>
      <c r="B105" s="7"/>
      <c r="C105" s="26"/>
      <c r="D105" s="27"/>
      <c r="E105" s="7"/>
      <c r="F105" s="24" t="str">
        <f>IF(OR(C105="",D105=""),"",C105*D105*(1+Job!$B$9))</f>
        <v/>
      </c>
    </row>
    <row r="106" spans="1:6" x14ac:dyDescent="0.25">
      <c r="A106" s="25"/>
      <c r="B106" s="7"/>
      <c r="C106" s="26"/>
      <c r="D106" s="27"/>
      <c r="E106" s="7"/>
      <c r="F106" s="24" t="str">
        <f>IF(OR(C106="",D106=""),"",C106*D106*(1+Job!$B$9))</f>
        <v/>
      </c>
    </row>
    <row r="107" spans="1:6" x14ac:dyDescent="0.25">
      <c r="A107" s="25"/>
      <c r="B107" s="7"/>
      <c r="C107" s="26"/>
      <c r="D107" s="27"/>
      <c r="E107" s="7"/>
      <c r="F107" s="24" t="str">
        <f>IF(OR(C107="",D107=""),"",C107*D107*(1+Job!$B$9))</f>
        <v/>
      </c>
    </row>
    <row r="108" spans="1:6" x14ac:dyDescent="0.25">
      <c r="A108" s="25"/>
      <c r="B108" s="7"/>
      <c r="C108" s="26"/>
      <c r="D108" s="27"/>
      <c r="E108" s="7"/>
      <c r="F108" s="24" t="str">
        <f>IF(OR(C108="",D108=""),"",C108*D108*(1+Job!$B$9))</f>
        <v/>
      </c>
    </row>
    <row r="109" spans="1:6" x14ac:dyDescent="0.25">
      <c r="A109" s="25"/>
      <c r="B109" s="7"/>
      <c r="C109" s="26"/>
      <c r="D109" s="27"/>
      <c r="E109" s="7"/>
      <c r="F109" s="24" t="str">
        <f>IF(OR(C109="",D109=""),"",C109*D109*(1+Job!$B$9))</f>
        <v/>
      </c>
    </row>
    <row r="110" spans="1:6" x14ac:dyDescent="0.25">
      <c r="A110" s="25"/>
      <c r="B110" s="7"/>
      <c r="C110" s="26"/>
      <c r="D110" s="27"/>
      <c r="E110" s="7"/>
      <c r="F110" s="24" t="str">
        <f>IF(OR(C110="",D110=""),"",C110*D110*(1+Job!$B$9))</f>
        <v/>
      </c>
    </row>
    <row r="111" spans="1:6" x14ac:dyDescent="0.25">
      <c r="A111" s="25"/>
      <c r="B111" s="7"/>
      <c r="C111" s="26"/>
      <c r="D111" s="27"/>
      <c r="E111" s="7"/>
      <c r="F111" s="24" t="str">
        <f>IF(OR(C111="",D111=""),"",C111*D111*(1+Job!$B$9))</f>
        <v/>
      </c>
    </row>
    <row r="112" spans="1:6" x14ac:dyDescent="0.25">
      <c r="A112" s="25"/>
      <c r="B112" s="7"/>
      <c r="C112" s="26"/>
      <c r="D112" s="27"/>
      <c r="E112" s="7"/>
      <c r="F112" s="24" t="str">
        <f>IF(OR(C112="",D112=""),"",C112*D112*(1+Job!$B$9))</f>
        <v/>
      </c>
    </row>
    <row r="113" spans="1:6" x14ac:dyDescent="0.25">
      <c r="A113" s="25"/>
      <c r="B113" s="7"/>
      <c r="C113" s="26"/>
      <c r="D113" s="27"/>
      <c r="E113" s="7"/>
      <c r="F113" s="24" t="str">
        <f>IF(OR(C113="",D113=""),"",C113*D113*(1+Job!$B$9))</f>
        <v/>
      </c>
    </row>
    <row r="114" spans="1:6" x14ac:dyDescent="0.25">
      <c r="A114" s="25"/>
      <c r="B114" s="7"/>
      <c r="C114" s="26"/>
      <c r="D114" s="27"/>
      <c r="E114" s="7"/>
      <c r="F114" s="24" t="str">
        <f>IF(OR(C114="",D114=""),"",C114*D114*(1+Job!$B$9))</f>
        <v/>
      </c>
    </row>
    <row r="115" spans="1:6" x14ac:dyDescent="0.25">
      <c r="A115" s="25"/>
      <c r="B115" s="7"/>
      <c r="C115" s="26"/>
      <c r="D115" s="27"/>
      <c r="E115" s="7"/>
      <c r="F115" s="24" t="str">
        <f>IF(OR(C115="",D115=""),"",C115*D115*(1+Job!$B$9))</f>
        <v/>
      </c>
    </row>
    <row r="116" spans="1:6" x14ac:dyDescent="0.25">
      <c r="A116" s="25"/>
      <c r="B116" s="7"/>
      <c r="C116" s="26"/>
      <c r="D116" s="27"/>
      <c r="E116" s="7"/>
      <c r="F116" s="24" t="str">
        <f>IF(OR(C116="",D116=""),"",C116*D116*(1+Job!$B$9))</f>
        <v/>
      </c>
    </row>
    <row r="117" spans="1:6" x14ac:dyDescent="0.25">
      <c r="A117" s="25"/>
      <c r="B117" s="7"/>
      <c r="C117" s="26"/>
      <c r="D117" s="27"/>
      <c r="E117" s="7"/>
      <c r="F117" s="24" t="str">
        <f>IF(OR(C117="",D117=""),"",C117*D117*(1+Job!$B$9))</f>
        <v/>
      </c>
    </row>
    <row r="118" spans="1:6" x14ac:dyDescent="0.25">
      <c r="A118" s="25"/>
      <c r="B118" s="7"/>
      <c r="C118" s="26"/>
      <c r="D118" s="27"/>
      <c r="E118" s="7"/>
      <c r="F118" s="24" t="str">
        <f>IF(OR(C118="",D118=""),"",C118*D118*(1+Job!$B$9))</f>
        <v/>
      </c>
    </row>
    <row r="119" spans="1:6" x14ac:dyDescent="0.25">
      <c r="A119" s="25"/>
      <c r="B119" s="7"/>
      <c r="C119" s="26"/>
      <c r="D119" s="27"/>
      <c r="E119" s="7"/>
      <c r="F119" s="24" t="str">
        <f>IF(OR(C119="",D119=""),"",C119*D119*(1+Job!$B$9))</f>
        <v/>
      </c>
    </row>
    <row r="120" spans="1:6" x14ac:dyDescent="0.25">
      <c r="A120" s="25"/>
      <c r="B120" s="7"/>
      <c r="C120" s="26"/>
      <c r="D120" s="27"/>
      <c r="E120" s="7"/>
      <c r="F120" s="24" t="str">
        <f>IF(OR(C120="",D120=""),"",C120*D120*(1+Job!$B$9))</f>
        <v/>
      </c>
    </row>
    <row r="121" spans="1:6" x14ac:dyDescent="0.25">
      <c r="A121" s="25"/>
      <c r="B121" s="7"/>
      <c r="C121" s="26"/>
      <c r="D121" s="27"/>
      <c r="E121" s="7"/>
      <c r="F121" s="24" t="str">
        <f>IF(OR(C121="",D121=""),"",C121*D121*(1+Job!$B$9))</f>
        <v/>
      </c>
    </row>
    <row r="122" spans="1:6" x14ac:dyDescent="0.25">
      <c r="A122" s="25"/>
      <c r="B122" s="7"/>
      <c r="C122" s="26"/>
      <c r="D122" s="27"/>
      <c r="E122" s="7"/>
      <c r="F122" s="24" t="str">
        <f>IF(OR(C122="",D122=""),"",C122*D122*(1+Job!$B$9))</f>
        <v/>
      </c>
    </row>
    <row r="123" spans="1:6" x14ac:dyDescent="0.25">
      <c r="A123" s="25"/>
      <c r="B123" s="7"/>
      <c r="C123" s="26"/>
      <c r="D123" s="27"/>
      <c r="E123" s="7"/>
      <c r="F123" s="24" t="str">
        <f>IF(OR(C123="",D123=""),"",C123*D123*(1+Job!$B$9))</f>
        <v/>
      </c>
    </row>
    <row r="124" spans="1:6" x14ac:dyDescent="0.25">
      <c r="A124" s="25"/>
      <c r="B124" s="7"/>
      <c r="C124" s="26"/>
      <c r="D124" s="27"/>
      <c r="E124" s="7"/>
      <c r="F124" s="24" t="str">
        <f>IF(OR(C124="",D124=""),"",C124*D124*(1+Job!$B$9))</f>
        <v/>
      </c>
    </row>
    <row r="125" spans="1:6" x14ac:dyDescent="0.25">
      <c r="A125" s="25"/>
      <c r="B125" s="7"/>
      <c r="C125" s="26"/>
      <c r="D125" s="27"/>
      <c r="E125" s="7"/>
      <c r="F125" s="24" t="str">
        <f>IF(OR(C125="",D125=""),"",C125*D125*(1+Job!$B$9))</f>
        <v/>
      </c>
    </row>
    <row r="126" spans="1:6" x14ac:dyDescent="0.25">
      <c r="A126" s="25"/>
      <c r="B126" s="7"/>
      <c r="C126" s="26"/>
      <c r="D126" s="27"/>
      <c r="E126" s="7"/>
      <c r="F126" s="24" t="str">
        <f>IF(OR(C126="",D126=""),"",C126*D126*(1+Job!$B$9))</f>
        <v/>
      </c>
    </row>
    <row r="127" spans="1:6" x14ac:dyDescent="0.25">
      <c r="A127" s="25"/>
      <c r="B127" s="7"/>
      <c r="C127" s="26"/>
      <c r="D127" s="27"/>
      <c r="E127" s="7"/>
      <c r="F127" s="24" t="str">
        <f>IF(OR(C127="",D127=""),"",C127*D127*(1+Job!$B$9))</f>
        <v/>
      </c>
    </row>
    <row r="128" spans="1:6" x14ac:dyDescent="0.25">
      <c r="A128" s="25"/>
      <c r="B128" s="7"/>
      <c r="C128" s="26"/>
      <c r="D128" s="27"/>
      <c r="E128" s="7"/>
      <c r="F128" s="24" t="str">
        <f>IF(OR(C128="",D128=""),"",C128*D128*(1+Job!$B$9))</f>
        <v/>
      </c>
    </row>
    <row r="129" spans="1:6" x14ac:dyDescent="0.25">
      <c r="A129" s="25"/>
      <c r="B129" s="7"/>
      <c r="C129" s="26"/>
      <c r="D129" s="27"/>
      <c r="E129" s="7"/>
      <c r="F129" s="24" t="str">
        <f>IF(OR(C129="",D129=""),"",C129*D129*(1+Job!$B$9))</f>
        <v/>
      </c>
    </row>
    <row r="130" spans="1:6" x14ac:dyDescent="0.25">
      <c r="A130" s="25"/>
      <c r="B130" s="7"/>
      <c r="C130" s="26"/>
      <c r="D130" s="27"/>
      <c r="E130" s="7"/>
      <c r="F130" s="24" t="str">
        <f>IF(OR(C130="",D130=""),"",C130*D130*(1+Job!$B$9))</f>
        <v/>
      </c>
    </row>
    <row r="131" spans="1:6" x14ac:dyDescent="0.25">
      <c r="A131" s="25"/>
      <c r="B131" s="7"/>
      <c r="C131" s="26"/>
      <c r="D131" s="27"/>
      <c r="E131" s="7"/>
      <c r="F131" s="24" t="str">
        <f>IF(OR(C131="",D131=""),"",C131*D131*(1+Job!$B$9))</f>
        <v/>
      </c>
    </row>
    <row r="132" spans="1:6" x14ac:dyDescent="0.25">
      <c r="A132" s="25"/>
      <c r="B132" s="7"/>
      <c r="C132" s="26"/>
      <c r="D132" s="27"/>
      <c r="E132" s="7"/>
      <c r="F132" s="24" t="str">
        <f>IF(OR(C132="",D132=""),"",C132*D132*(1+Job!$B$9))</f>
        <v/>
      </c>
    </row>
    <row r="133" spans="1:6" x14ac:dyDescent="0.25">
      <c r="A133" s="25"/>
      <c r="B133" s="7"/>
      <c r="C133" s="26"/>
      <c r="D133" s="27"/>
      <c r="E133" s="7"/>
      <c r="F133" s="24" t="str">
        <f>IF(OR(C133="",D133=""),"",C133*D133*(1+Job!$B$9))</f>
        <v/>
      </c>
    </row>
    <row r="134" spans="1:6" x14ac:dyDescent="0.25">
      <c r="A134" s="25"/>
      <c r="B134" s="7"/>
      <c r="C134" s="26"/>
      <c r="D134" s="27"/>
      <c r="E134" s="7"/>
      <c r="F134" s="24" t="str">
        <f>IF(OR(C134="",D134=""),"",C134*D134*(1+Job!$B$9))</f>
        <v/>
      </c>
    </row>
    <row r="135" spans="1:6" x14ac:dyDescent="0.25">
      <c r="A135" s="25"/>
      <c r="B135" s="7"/>
      <c r="C135" s="26"/>
      <c r="D135" s="27"/>
      <c r="E135" s="7"/>
      <c r="F135" s="24" t="str">
        <f>IF(OR(C135="",D135=""),"",C135*D135*(1+Job!$B$9))</f>
        <v/>
      </c>
    </row>
    <row r="136" spans="1:6" x14ac:dyDescent="0.25">
      <c r="A136" s="25"/>
      <c r="B136" s="7"/>
      <c r="C136" s="26"/>
      <c r="D136" s="27"/>
      <c r="E136" s="7"/>
      <c r="F136" s="24" t="str">
        <f>IF(OR(C136="",D136=""),"",C136*D136*(1+Job!$B$9))</f>
        <v/>
      </c>
    </row>
    <row r="137" spans="1:6" x14ac:dyDescent="0.25">
      <c r="A137" s="25"/>
      <c r="B137" s="7"/>
      <c r="C137" s="26"/>
      <c r="D137" s="27"/>
      <c r="E137" s="7"/>
      <c r="F137" s="24" t="str">
        <f>IF(OR(C137="",D137=""),"",C137*D137*(1+Job!$B$9))</f>
        <v/>
      </c>
    </row>
    <row r="138" spans="1:6" x14ac:dyDescent="0.25">
      <c r="A138" s="25"/>
      <c r="B138" s="7"/>
      <c r="C138" s="26"/>
      <c r="D138" s="27"/>
      <c r="E138" s="7"/>
      <c r="F138" s="24" t="str">
        <f>IF(OR(C138="",D138=""),"",C138*D138*(1+Job!$B$9))</f>
        <v/>
      </c>
    </row>
    <row r="139" spans="1:6" x14ac:dyDescent="0.25">
      <c r="A139" s="25"/>
      <c r="B139" s="7"/>
      <c r="C139" s="26"/>
      <c r="D139" s="27"/>
      <c r="E139" s="7"/>
      <c r="F139" s="24" t="str">
        <f>IF(OR(C139="",D139=""),"",C139*D139*(1+Job!$B$9))</f>
        <v/>
      </c>
    </row>
    <row r="140" spans="1:6" x14ac:dyDescent="0.25">
      <c r="A140" s="25"/>
      <c r="B140" s="7"/>
      <c r="C140" s="26"/>
      <c r="D140" s="27"/>
      <c r="E140" s="7"/>
      <c r="F140" s="24" t="str">
        <f>IF(OR(C140="",D140=""),"",C140*D140*(1+Job!$B$9))</f>
        <v/>
      </c>
    </row>
    <row r="141" spans="1:6" x14ac:dyDescent="0.25">
      <c r="A141" s="25"/>
      <c r="B141" s="7"/>
      <c r="C141" s="26"/>
      <c r="D141" s="27"/>
      <c r="E141" s="7"/>
      <c r="F141" s="24" t="str">
        <f>IF(OR(C141="",D141=""),"",C141*D141*(1+Job!$B$9))</f>
        <v/>
      </c>
    </row>
    <row r="142" spans="1:6" x14ac:dyDescent="0.25">
      <c r="A142" s="25"/>
      <c r="B142" s="7"/>
      <c r="C142" s="26"/>
      <c r="D142" s="27"/>
      <c r="E142" s="7"/>
      <c r="F142" s="24" t="str">
        <f>IF(OR(C142="",D142=""),"",C142*D142*(1+Job!$B$9))</f>
        <v/>
      </c>
    </row>
    <row r="143" spans="1:6" x14ac:dyDescent="0.25">
      <c r="A143" s="25"/>
      <c r="B143" s="7"/>
      <c r="C143" s="26"/>
      <c r="D143" s="27"/>
      <c r="E143" s="7"/>
      <c r="F143" s="24" t="str">
        <f>IF(OR(C143="",D143=""),"",C143*D143*(1+Job!$B$9))</f>
        <v/>
      </c>
    </row>
    <row r="144" spans="1:6" x14ac:dyDescent="0.25">
      <c r="A144" s="25"/>
      <c r="B144" s="7"/>
      <c r="C144" s="26"/>
      <c r="D144" s="27"/>
      <c r="E144" s="7"/>
      <c r="F144" s="24" t="str">
        <f>IF(OR(C144="",D144=""),"",C144*D144*(1+Job!$B$9))</f>
        <v/>
      </c>
    </row>
    <row r="145" spans="1:6" x14ac:dyDescent="0.25">
      <c r="A145" s="25"/>
      <c r="B145" s="7"/>
      <c r="C145" s="26"/>
      <c r="D145" s="27"/>
      <c r="E145" s="7"/>
      <c r="F145" s="24" t="str">
        <f>IF(OR(C145="",D145=""),"",C145*D145*(1+Job!$B$9))</f>
        <v/>
      </c>
    </row>
    <row r="146" spans="1:6" x14ac:dyDescent="0.25">
      <c r="A146" s="25"/>
      <c r="B146" s="7"/>
      <c r="C146" s="26"/>
      <c r="D146" s="27"/>
      <c r="E146" s="7"/>
      <c r="F146" s="24" t="str">
        <f>IF(OR(C146="",D146=""),"",C146*D146*(1+Job!$B$9))</f>
        <v/>
      </c>
    </row>
    <row r="147" spans="1:6" x14ac:dyDescent="0.25">
      <c r="A147" s="25"/>
      <c r="B147" s="7"/>
      <c r="C147" s="26"/>
      <c r="D147" s="27"/>
      <c r="E147" s="7"/>
      <c r="F147" s="24" t="str">
        <f>IF(OR(C147="",D147=""),"",C147*D147*(1+Job!$B$9))</f>
        <v/>
      </c>
    </row>
    <row r="148" spans="1:6" x14ac:dyDescent="0.25">
      <c r="A148" s="25"/>
      <c r="B148" s="7"/>
      <c r="C148" s="26"/>
      <c r="D148" s="27"/>
      <c r="E148" s="7"/>
      <c r="F148" s="24" t="str">
        <f>IF(OR(C148="",D148=""),"",C148*D148*(1+Job!$B$9))</f>
        <v/>
      </c>
    </row>
    <row r="149" spans="1:6" x14ac:dyDescent="0.25">
      <c r="A149" s="25"/>
      <c r="B149" s="7"/>
      <c r="C149" s="26"/>
      <c r="D149" s="27"/>
      <c r="E149" s="7"/>
      <c r="F149" s="24" t="str">
        <f>IF(OR(C149="",D149=""),"",C149*D149*(1+Job!$B$9))</f>
        <v/>
      </c>
    </row>
    <row r="150" spans="1:6" x14ac:dyDescent="0.25">
      <c r="A150" s="25"/>
      <c r="B150" s="7"/>
      <c r="C150" s="26"/>
      <c r="D150" s="27"/>
      <c r="E150" s="7"/>
      <c r="F150" s="24" t="str">
        <f>IF(OR(C150="",D150=""),"",C150*D150*(1+Job!$B$9))</f>
        <v/>
      </c>
    </row>
    <row r="151" spans="1:6" x14ac:dyDescent="0.25">
      <c r="A151" s="25"/>
      <c r="B151" s="7"/>
      <c r="C151" s="26"/>
      <c r="D151" s="27"/>
      <c r="E151" s="7"/>
      <c r="F151" s="24" t="str">
        <f>IF(OR(C151="",D151=""),"",C151*D151*(1+Job!$B$9))</f>
        <v/>
      </c>
    </row>
    <row r="152" spans="1:6" x14ac:dyDescent="0.25">
      <c r="A152" s="25"/>
      <c r="B152" s="7"/>
      <c r="C152" s="26"/>
      <c r="D152" s="27"/>
      <c r="E152" s="7"/>
      <c r="F152" s="24" t="str">
        <f>IF(OR(C152="",D152=""),"",C152*D152*(1+Job!$B$9))</f>
        <v/>
      </c>
    </row>
    <row r="153" spans="1:6" x14ac:dyDescent="0.25">
      <c r="A153" s="25"/>
      <c r="B153" s="7"/>
      <c r="C153" s="26"/>
      <c r="D153" s="27"/>
      <c r="E153" s="7"/>
      <c r="F153" s="24" t="str">
        <f>IF(OR(C153="",D153=""),"",C153*D153*(1+Job!$B$9))</f>
        <v/>
      </c>
    </row>
    <row r="154" spans="1:6" x14ac:dyDescent="0.25">
      <c r="A154" s="25"/>
      <c r="B154" s="7"/>
      <c r="C154" s="26"/>
      <c r="D154" s="27"/>
      <c r="E154" s="7"/>
      <c r="F154" s="24" t="str">
        <f>IF(OR(C154="",D154=""),"",C154*D154*(1+Job!$B$9))</f>
        <v/>
      </c>
    </row>
    <row r="155" spans="1:6" x14ac:dyDescent="0.25">
      <c r="A155" s="25"/>
      <c r="B155" s="7"/>
      <c r="C155" s="26"/>
      <c r="D155" s="27"/>
      <c r="E155" s="7"/>
      <c r="F155" s="24" t="str">
        <f>IF(OR(C155="",D155=""),"",C155*D155*(1+Job!$B$9))</f>
        <v/>
      </c>
    </row>
    <row r="156" spans="1:6" x14ac:dyDescent="0.25">
      <c r="A156" s="25"/>
      <c r="B156" s="7"/>
      <c r="C156" s="26"/>
      <c r="D156" s="27"/>
      <c r="E156" s="7"/>
      <c r="F156" s="24" t="str">
        <f>IF(OR(C156="",D156=""),"",C156*D156*(1+Job!$B$9))</f>
        <v/>
      </c>
    </row>
    <row r="157" spans="1:6" x14ac:dyDescent="0.25">
      <c r="A157" s="25"/>
      <c r="B157" s="7"/>
      <c r="C157" s="26"/>
      <c r="D157" s="27"/>
      <c r="E157" s="7"/>
      <c r="F157" s="24" t="str">
        <f>IF(OR(C157="",D157=""),"",C157*D157*(1+Job!$B$9))</f>
        <v/>
      </c>
    </row>
    <row r="158" spans="1:6" x14ac:dyDescent="0.25">
      <c r="A158" s="25"/>
      <c r="B158" s="7"/>
      <c r="C158" s="26"/>
      <c r="D158" s="27"/>
      <c r="E158" s="7"/>
      <c r="F158" s="24" t="str">
        <f>IF(OR(C158="",D158=""),"",C158*D158*(1+Job!$B$9))</f>
        <v/>
      </c>
    </row>
    <row r="159" spans="1:6" x14ac:dyDescent="0.25">
      <c r="A159" s="25"/>
      <c r="B159" s="7"/>
      <c r="C159" s="26"/>
      <c r="D159" s="27"/>
      <c r="E159" s="7"/>
      <c r="F159" s="24" t="str">
        <f>IF(OR(C159="",D159=""),"",C159*D159*(1+Job!$B$9))</f>
        <v/>
      </c>
    </row>
    <row r="160" spans="1:6" x14ac:dyDescent="0.25">
      <c r="A160" s="25"/>
      <c r="B160" s="7"/>
      <c r="C160" s="26"/>
      <c r="D160" s="27"/>
      <c r="E160" s="7"/>
      <c r="F160" s="24" t="str">
        <f>IF(OR(C160="",D160=""),"",C160*D160*(1+Job!$B$9))</f>
        <v/>
      </c>
    </row>
    <row r="161" spans="1:6" x14ac:dyDescent="0.25">
      <c r="A161" s="25"/>
      <c r="B161" s="7"/>
      <c r="C161" s="26"/>
      <c r="D161" s="27"/>
      <c r="E161" s="7"/>
      <c r="F161" s="24" t="str">
        <f>IF(OR(C161="",D161=""),"",C161*D161*(1+Job!$B$9))</f>
        <v/>
      </c>
    </row>
    <row r="162" spans="1:6" x14ac:dyDescent="0.25">
      <c r="A162" s="25"/>
      <c r="B162" s="7"/>
      <c r="C162" s="26"/>
      <c r="D162" s="27"/>
      <c r="E162" s="7"/>
      <c r="F162" s="24" t="str">
        <f>IF(OR(C162="",D162=""),"",C162*D162*(1+Job!$B$9))</f>
        <v/>
      </c>
    </row>
    <row r="163" spans="1:6" x14ac:dyDescent="0.25">
      <c r="A163" s="25"/>
      <c r="B163" s="7"/>
      <c r="C163" s="26"/>
      <c r="D163" s="27"/>
      <c r="E163" s="7"/>
      <c r="F163" s="24" t="str">
        <f>IF(OR(C163="",D163=""),"",C163*D163*(1+Job!$B$9))</f>
        <v/>
      </c>
    </row>
    <row r="164" spans="1:6" x14ac:dyDescent="0.25">
      <c r="A164" s="25"/>
      <c r="B164" s="7"/>
      <c r="C164" s="26"/>
      <c r="D164" s="27"/>
      <c r="E164" s="7"/>
      <c r="F164" s="24" t="str">
        <f>IF(OR(C164="",D164=""),"",C164*D164*(1+Job!$B$9))</f>
        <v/>
      </c>
    </row>
    <row r="165" spans="1:6" x14ac:dyDescent="0.25">
      <c r="A165" s="25"/>
      <c r="B165" s="7"/>
      <c r="C165" s="26"/>
      <c r="D165" s="27"/>
      <c r="E165" s="7"/>
      <c r="F165" s="24" t="str">
        <f>IF(OR(C165="",D165=""),"",C165*D165*(1+Job!$B$9))</f>
        <v/>
      </c>
    </row>
    <row r="166" spans="1:6" x14ac:dyDescent="0.25">
      <c r="A166" s="25"/>
      <c r="B166" s="7"/>
      <c r="C166" s="26"/>
      <c r="D166" s="27"/>
      <c r="E166" s="7"/>
      <c r="F166" s="24" t="str">
        <f>IF(OR(C166="",D166=""),"",C166*D166*(1+Job!$B$9))</f>
        <v/>
      </c>
    </row>
    <row r="167" spans="1:6" x14ac:dyDescent="0.25">
      <c r="A167" s="25"/>
      <c r="B167" s="7"/>
      <c r="C167" s="26"/>
      <c r="D167" s="27"/>
      <c r="E167" s="7"/>
      <c r="F167" s="24" t="str">
        <f>IF(OR(C167="",D167=""),"",C167*D167*(1+Job!$B$9))</f>
        <v/>
      </c>
    </row>
    <row r="168" spans="1:6" x14ac:dyDescent="0.25">
      <c r="A168" s="25"/>
      <c r="B168" s="7"/>
      <c r="C168" s="26"/>
      <c r="D168" s="27"/>
      <c r="E168" s="7"/>
      <c r="F168" s="24" t="str">
        <f>IF(OR(C168="",D168=""),"",C168*D168*(1+Job!$B$9))</f>
        <v/>
      </c>
    </row>
    <row r="169" spans="1:6" x14ac:dyDescent="0.25">
      <c r="A169" s="25"/>
      <c r="B169" s="7"/>
      <c r="C169" s="26"/>
      <c r="D169" s="27"/>
      <c r="E169" s="7"/>
      <c r="F169" s="24" t="str">
        <f>IF(OR(C169="",D169=""),"",C169*D169*(1+Job!$B$9))</f>
        <v/>
      </c>
    </row>
    <row r="170" spans="1:6" x14ac:dyDescent="0.25">
      <c r="A170" s="25"/>
      <c r="B170" s="7"/>
      <c r="C170" s="26"/>
      <c r="D170" s="27"/>
      <c r="E170" s="7"/>
      <c r="F170" s="24" t="str">
        <f>IF(OR(C170="",D170=""),"",C170*D170*(1+Job!$B$9))</f>
        <v/>
      </c>
    </row>
    <row r="171" spans="1:6" x14ac:dyDescent="0.25">
      <c r="A171" s="25"/>
      <c r="B171" s="7"/>
      <c r="C171" s="26"/>
      <c r="D171" s="27"/>
      <c r="E171" s="7"/>
      <c r="F171" s="24" t="str">
        <f>IF(OR(C171="",D171=""),"",C171*D171*(1+Job!$B$9))</f>
        <v/>
      </c>
    </row>
    <row r="172" spans="1:6" x14ac:dyDescent="0.25">
      <c r="A172" s="25"/>
      <c r="B172" s="7"/>
      <c r="C172" s="26"/>
      <c r="D172" s="27"/>
      <c r="E172" s="7"/>
      <c r="F172" s="24" t="str">
        <f>IF(OR(C172="",D172=""),"",C172*D172*(1+Job!$B$9))</f>
        <v/>
      </c>
    </row>
    <row r="173" spans="1:6" x14ac:dyDescent="0.25">
      <c r="A173" s="25"/>
      <c r="B173" s="7"/>
      <c r="C173" s="26"/>
      <c r="D173" s="27"/>
      <c r="E173" s="7"/>
      <c r="F173" s="24" t="str">
        <f>IF(OR(C173="",D173=""),"",C173*D173*(1+Job!$B$9))</f>
        <v/>
      </c>
    </row>
    <row r="174" spans="1:6" x14ac:dyDescent="0.25">
      <c r="A174" s="25"/>
      <c r="B174" s="7"/>
      <c r="C174" s="26"/>
      <c r="D174" s="27"/>
      <c r="E174" s="7"/>
      <c r="F174" s="24" t="str">
        <f>IF(OR(C174="",D174=""),"",C174*D174*(1+Job!$B$9))</f>
        <v/>
      </c>
    </row>
    <row r="175" spans="1:6" x14ac:dyDescent="0.25">
      <c r="A175" s="25"/>
      <c r="B175" s="7"/>
      <c r="C175" s="26"/>
      <c r="D175" s="27"/>
      <c r="E175" s="7"/>
      <c r="F175" s="24" t="str">
        <f>IF(OR(C175="",D175=""),"",C175*D175*(1+Job!$B$9))</f>
        <v/>
      </c>
    </row>
    <row r="176" spans="1:6" x14ac:dyDescent="0.25">
      <c r="A176" s="25"/>
      <c r="B176" s="7"/>
      <c r="C176" s="26"/>
      <c r="D176" s="27"/>
      <c r="E176" s="7"/>
      <c r="F176" s="24" t="str">
        <f>IF(OR(C176="",D176=""),"",C176*D176*(1+Job!$B$9))</f>
        <v/>
      </c>
    </row>
    <row r="177" spans="1:6" x14ac:dyDescent="0.25">
      <c r="A177" s="25"/>
      <c r="B177" s="7"/>
      <c r="C177" s="26"/>
      <c r="D177" s="27"/>
      <c r="E177" s="7"/>
      <c r="F177" s="24" t="str">
        <f>IF(OR(C177="",D177=""),"",C177*D177*(1+Job!$B$9))</f>
        <v/>
      </c>
    </row>
    <row r="178" spans="1:6" x14ac:dyDescent="0.25">
      <c r="A178" s="25"/>
      <c r="B178" s="7"/>
      <c r="C178" s="26"/>
      <c r="D178" s="27"/>
      <c r="E178" s="7"/>
      <c r="F178" s="24" t="str">
        <f>IF(OR(C178="",D178=""),"",C178*D178*(1+Job!$B$9))</f>
        <v/>
      </c>
    </row>
    <row r="179" spans="1:6" x14ac:dyDescent="0.25">
      <c r="A179" s="25"/>
      <c r="B179" s="7"/>
      <c r="C179" s="26"/>
      <c r="D179" s="27"/>
      <c r="E179" s="7"/>
      <c r="F179" s="24" t="str">
        <f>IF(OR(C179="",D179=""),"",C179*D179*(1+Job!$B$9))</f>
        <v/>
      </c>
    </row>
    <row r="180" spans="1:6" x14ac:dyDescent="0.25">
      <c r="A180" s="25"/>
      <c r="B180" s="7"/>
      <c r="C180" s="26"/>
      <c r="D180" s="27"/>
      <c r="E180" s="7"/>
      <c r="F180" s="24" t="str">
        <f>IF(OR(C180="",D180=""),"",C180*D180*(1+Job!$B$9))</f>
        <v/>
      </c>
    </row>
    <row r="181" spans="1:6" x14ac:dyDescent="0.25">
      <c r="A181" s="25"/>
      <c r="B181" s="7"/>
      <c r="C181" s="26"/>
      <c r="D181" s="27"/>
      <c r="E181" s="7"/>
      <c r="F181" s="24" t="str">
        <f>IF(OR(C181="",D181=""),"",C181*D181*(1+Job!$B$9))</f>
        <v/>
      </c>
    </row>
    <row r="182" spans="1:6" x14ac:dyDescent="0.25">
      <c r="A182" s="25"/>
      <c r="B182" s="7"/>
      <c r="C182" s="26"/>
      <c r="D182" s="27"/>
      <c r="E182" s="7"/>
      <c r="F182" s="24" t="str">
        <f>IF(OR(C182="",D182=""),"",C182*D182*(1+Job!$B$9))</f>
        <v/>
      </c>
    </row>
    <row r="183" spans="1:6" x14ac:dyDescent="0.25">
      <c r="A183" s="25"/>
      <c r="B183" s="7"/>
      <c r="C183" s="26"/>
      <c r="D183" s="27"/>
      <c r="E183" s="7"/>
      <c r="F183" s="24" t="str">
        <f>IF(OR(C183="",D183=""),"",C183*D183*(1+Job!$B$9))</f>
        <v/>
      </c>
    </row>
    <row r="184" spans="1:6" x14ac:dyDescent="0.25">
      <c r="A184" s="25"/>
      <c r="B184" s="7"/>
      <c r="C184" s="26"/>
      <c r="D184" s="27"/>
      <c r="E184" s="7"/>
      <c r="F184" s="24" t="str">
        <f>IF(OR(C184="",D184=""),"",C184*D184*(1+Job!$B$9))</f>
        <v/>
      </c>
    </row>
    <row r="185" spans="1:6" x14ac:dyDescent="0.25">
      <c r="A185" s="25"/>
      <c r="B185" s="7"/>
      <c r="C185" s="26"/>
      <c r="D185" s="27"/>
      <c r="E185" s="7"/>
      <c r="F185" s="24" t="str">
        <f>IF(OR(C185="",D185=""),"",C185*D185*(1+Job!$B$9))</f>
        <v/>
      </c>
    </row>
    <row r="186" spans="1:6" x14ac:dyDescent="0.25">
      <c r="A186" s="25"/>
      <c r="B186" s="7"/>
      <c r="C186" s="26"/>
      <c r="D186" s="27"/>
      <c r="E186" s="7"/>
      <c r="F186" s="24" t="str">
        <f>IF(OR(C186="",D186=""),"",C186*D186*(1+Job!$B$9))</f>
        <v/>
      </c>
    </row>
    <row r="187" spans="1:6" x14ac:dyDescent="0.25">
      <c r="A187" s="25"/>
      <c r="B187" s="7"/>
      <c r="C187" s="26"/>
      <c r="D187" s="27"/>
      <c r="E187" s="7"/>
      <c r="F187" s="24" t="str">
        <f>IF(OR(C187="",D187=""),"",C187*D187*(1+Job!$B$9))</f>
        <v/>
      </c>
    </row>
    <row r="188" spans="1:6" x14ac:dyDescent="0.25">
      <c r="A188" s="25"/>
      <c r="B188" s="7"/>
      <c r="C188" s="26"/>
      <c r="D188" s="27"/>
      <c r="E188" s="7"/>
      <c r="F188" s="24" t="str">
        <f>IF(OR(C188="",D188=""),"",C188*D188*(1+Job!$B$9))</f>
        <v/>
      </c>
    </row>
    <row r="189" spans="1:6" x14ac:dyDescent="0.25">
      <c r="A189" s="25"/>
      <c r="B189" s="7"/>
      <c r="C189" s="26"/>
      <c r="D189" s="27"/>
      <c r="E189" s="7"/>
      <c r="F189" s="24" t="str">
        <f>IF(OR(C189="",D189=""),"",C189*D189*(1+Job!$B$9))</f>
        <v/>
      </c>
    </row>
    <row r="190" spans="1:6" x14ac:dyDescent="0.25">
      <c r="A190" s="25"/>
      <c r="B190" s="7"/>
      <c r="C190" s="26"/>
      <c r="D190" s="27"/>
      <c r="E190" s="7"/>
      <c r="F190" s="24" t="str">
        <f>IF(OR(C190="",D190=""),"",C190*D190*(1+Job!$B$9))</f>
        <v/>
      </c>
    </row>
    <row r="191" spans="1:6" x14ac:dyDescent="0.25">
      <c r="A191" s="25"/>
      <c r="B191" s="7"/>
      <c r="C191" s="26"/>
      <c r="D191" s="27"/>
      <c r="E191" s="7"/>
      <c r="F191" s="24" t="str">
        <f>IF(OR(C191="",D191=""),"",C191*D191*(1+Job!$B$9))</f>
        <v/>
      </c>
    </row>
    <row r="192" spans="1:6" x14ac:dyDescent="0.25">
      <c r="A192" s="25"/>
      <c r="B192" s="7"/>
      <c r="C192" s="26"/>
      <c r="D192" s="27"/>
      <c r="E192" s="7"/>
      <c r="F192" s="24" t="str">
        <f>IF(OR(C192="",D192=""),"",C192*D192*(1+Job!$B$9))</f>
        <v/>
      </c>
    </row>
    <row r="193" spans="1:6" x14ac:dyDescent="0.25">
      <c r="A193" s="25"/>
      <c r="B193" s="7"/>
      <c r="C193" s="26"/>
      <c r="D193" s="27"/>
      <c r="E193" s="7"/>
      <c r="F193" s="24" t="str">
        <f>IF(OR(C193="",D193=""),"",C193*D193*(1+Job!$B$9))</f>
        <v/>
      </c>
    </row>
    <row r="194" spans="1:6" x14ac:dyDescent="0.25">
      <c r="A194" s="25"/>
      <c r="B194" s="7"/>
      <c r="C194" s="26"/>
      <c r="D194" s="27"/>
      <c r="E194" s="7"/>
      <c r="F194" s="24" t="str">
        <f>IF(OR(C194="",D194=""),"",C194*D194*(1+Job!$B$9))</f>
        <v/>
      </c>
    </row>
    <row r="195" spans="1:6" x14ac:dyDescent="0.25">
      <c r="A195" s="25"/>
      <c r="B195" s="7"/>
      <c r="C195" s="26"/>
      <c r="D195" s="27"/>
      <c r="E195" s="7"/>
      <c r="F195" s="24" t="str">
        <f>IF(OR(C195="",D195=""),"",C195*D195*(1+Job!$B$9))</f>
        <v/>
      </c>
    </row>
    <row r="196" spans="1:6" x14ac:dyDescent="0.25">
      <c r="A196" s="25"/>
      <c r="B196" s="7"/>
      <c r="C196" s="26"/>
      <c r="D196" s="27"/>
      <c r="E196" s="7"/>
      <c r="F196" s="24" t="str">
        <f>IF(OR(C196="",D196=""),"",C196*D196*(1+Job!$B$9))</f>
        <v/>
      </c>
    </row>
    <row r="197" spans="1:6" x14ac:dyDescent="0.25">
      <c r="A197" s="25"/>
      <c r="B197" s="7"/>
      <c r="C197" s="26"/>
      <c r="D197" s="27"/>
      <c r="E197" s="7"/>
      <c r="F197" s="24" t="str">
        <f>IF(OR(C197="",D197=""),"",C197*D197*(1+Job!$B$9))</f>
        <v/>
      </c>
    </row>
    <row r="198" spans="1:6" x14ac:dyDescent="0.25">
      <c r="A198" s="25"/>
      <c r="B198" s="7"/>
      <c r="C198" s="26"/>
      <c r="D198" s="27"/>
      <c r="E198" s="7"/>
      <c r="F198" s="24" t="str">
        <f>IF(OR(C198="",D198=""),"",C198*D198*(1+Job!$B$9))</f>
        <v/>
      </c>
    </row>
    <row r="199" spans="1:6" x14ac:dyDescent="0.25">
      <c r="A199" s="25"/>
      <c r="B199" s="7"/>
      <c r="C199" s="26"/>
      <c r="D199" s="27"/>
      <c r="E199" s="7"/>
      <c r="F199" s="24" t="str">
        <f>IF(OR(C199="",D199=""),"",C199*D199*(1+Job!$B$9))</f>
        <v/>
      </c>
    </row>
    <row r="200" spans="1:6" x14ac:dyDescent="0.25">
      <c r="A200" s="25"/>
      <c r="B200" s="7"/>
      <c r="C200" s="26"/>
      <c r="D200" s="27"/>
      <c r="E200" s="7"/>
      <c r="F200" s="24" t="str">
        <f>IF(OR(C200="",D200=""),"",C200*D200*(1+Job!$B$9))</f>
        <v/>
      </c>
    </row>
    <row r="201" spans="1:6" x14ac:dyDescent="0.25">
      <c r="A201" s="25"/>
      <c r="B201" s="7"/>
      <c r="C201" s="26"/>
      <c r="D201" s="27"/>
      <c r="E201" s="7"/>
      <c r="F201" s="24" t="str">
        <f>IF(OR(C201="",D201=""),"",C201*D201*(1+Job!$B$9))</f>
        <v/>
      </c>
    </row>
    <row r="202" spans="1:6" x14ac:dyDescent="0.25">
      <c r="A202" s="25"/>
      <c r="B202" s="7"/>
      <c r="C202" s="26"/>
      <c r="D202" s="27"/>
      <c r="E202" s="7"/>
      <c r="F202" s="24" t="str">
        <f>IF(OR(C202="",D202=""),"",C202*D202*(1+Job!$B$9))</f>
        <v/>
      </c>
    </row>
    <row r="203" spans="1:6" x14ac:dyDescent="0.25">
      <c r="A203" s="25"/>
      <c r="B203" s="7"/>
      <c r="C203" s="26"/>
      <c r="D203" s="27"/>
      <c r="E203" s="7"/>
      <c r="F203" s="24" t="str">
        <f>IF(OR(C203="",D203=""),"",C203*D203*(1+Job!$B$9))</f>
        <v/>
      </c>
    </row>
    <row r="204" spans="1:6" x14ac:dyDescent="0.25">
      <c r="A204" s="25"/>
      <c r="B204" s="7"/>
      <c r="C204" s="26"/>
      <c r="D204" s="27"/>
      <c r="E204" s="7"/>
      <c r="F204" s="24" t="str">
        <f>IF(OR(C204="",D204=""),"",C204*D204*(1+Job!$B$9))</f>
        <v/>
      </c>
    </row>
    <row r="205" spans="1:6" x14ac:dyDescent="0.25">
      <c r="A205" s="25"/>
      <c r="B205" s="7"/>
      <c r="C205" s="26"/>
      <c r="D205" s="27"/>
      <c r="E205" s="7"/>
      <c r="F205" s="24" t="str">
        <f>IF(OR(C205="",D205=""),"",C205*D205*(1+Job!$B$9))</f>
        <v/>
      </c>
    </row>
    <row r="206" spans="1:6" x14ac:dyDescent="0.25">
      <c r="A206" s="25"/>
      <c r="B206" s="7"/>
      <c r="C206" s="26"/>
      <c r="D206" s="27"/>
      <c r="E206" s="7"/>
      <c r="F206" s="24" t="str">
        <f>IF(OR(C206="",D206=""),"",C206*D206*(1+Job!$B$9))</f>
        <v/>
      </c>
    </row>
    <row r="207" spans="1:6" x14ac:dyDescent="0.25">
      <c r="A207" s="25"/>
      <c r="B207" s="7"/>
      <c r="C207" s="26"/>
      <c r="D207" s="27"/>
      <c r="E207" s="7"/>
      <c r="F207" s="24" t="str">
        <f>IF(OR(C207="",D207=""),"",C207*D207*(1+Job!$B$9))</f>
        <v/>
      </c>
    </row>
    <row r="208" spans="1:6" x14ac:dyDescent="0.25">
      <c r="A208" s="25"/>
      <c r="B208" s="7"/>
      <c r="C208" s="26"/>
      <c r="D208" s="27"/>
      <c r="E208" s="7"/>
      <c r="F208" s="24" t="str">
        <f>IF(OR(C208="",D208=""),"",C208*D208*(1+Job!$B$9))</f>
        <v/>
      </c>
    </row>
    <row r="209" spans="1:6" x14ac:dyDescent="0.25">
      <c r="A209" s="25"/>
      <c r="B209" s="7"/>
      <c r="C209" s="26"/>
      <c r="D209" s="27"/>
      <c r="E209" s="7"/>
      <c r="F209" s="24" t="str">
        <f>IF(OR(C209="",D209=""),"",C209*D209*(1+Job!$B$9))</f>
        <v/>
      </c>
    </row>
    <row r="210" spans="1:6" x14ac:dyDescent="0.25">
      <c r="A210" s="25"/>
      <c r="B210" s="7"/>
      <c r="C210" s="26"/>
      <c r="D210" s="27"/>
      <c r="E210" s="7"/>
      <c r="F210" s="24" t="str">
        <f>IF(OR(C210="",D210=""),"",C210*D210*(1+Job!$B$9))</f>
        <v/>
      </c>
    </row>
    <row r="211" spans="1:6" x14ac:dyDescent="0.25">
      <c r="A211" s="25"/>
      <c r="B211" s="7"/>
      <c r="C211" s="26"/>
      <c r="D211" s="27"/>
      <c r="E211" s="7"/>
      <c r="F211" s="24" t="str">
        <f>IF(OR(C211="",D211=""),"",C211*D211*(1+Job!$B$9))</f>
        <v/>
      </c>
    </row>
    <row r="212" spans="1:6" x14ac:dyDescent="0.25">
      <c r="A212" s="25"/>
      <c r="B212" s="7"/>
      <c r="C212" s="26"/>
      <c r="D212" s="27"/>
      <c r="E212" s="7"/>
      <c r="F212" s="24" t="str">
        <f>IF(OR(C212="",D212=""),"",C212*D212*(1+Job!$B$9))</f>
        <v/>
      </c>
    </row>
    <row r="213" spans="1:6" x14ac:dyDescent="0.25">
      <c r="A213" s="25"/>
      <c r="B213" s="7"/>
      <c r="C213" s="26"/>
      <c r="D213" s="27"/>
      <c r="E213" s="7"/>
      <c r="F213" s="24" t="str">
        <f>IF(OR(C213="",D213=""),"",C213*D213*(1+Job!$B$9))</f>
        <v/>
      </c>
    </row>
    <row r="214" spans="1:6" x14ac:dyDescent="0.25">
      <c r="A214" s="25"/>
      <c r="B214" s="7"/>
      <c r="C214" s="26"/>
      <c r="D214" s="27"/>
      <c r="E214" s="7"/>
      <c r="F214" s="24" t="str">
        <f>IF(OR(C214="",D214=""),"",C214*D214*(1+Job!$B$9))</f>
        <v/>
      </c>
    </row>
    <row r="215" spans="1:6" x14ac:dyDescent="0.25">
      <c r="A215" s="25"/>
      <c r="B215" s="7"/>
      <c r="C215" s="26"/>
      <c r="D215" s="27"/>
      <c r="E215" s="7"/>
      <c r="F215" s="24" t="str">
        <f>IF(OR(C215="",D215=""),"",C215*D215*(1+Job!$B$9))</f>
        <v/>
      </c>
    </row>
    <row r="216" spans="1:6" x14ac:dyDescent="0.25">
      <c r="A216" s="25"/>
      <c r="B216" s="7"/>
      <c r="C216" s="26"/>
      <c r="D216" s="27"/>
      <c r="E216" s="7"/>
      <c r="F216" s="24" t="str">
        <f>IF(OR(C216="",D216=""),"",C216*D216*(1+Job!$B$9))</f>
        <v/>
      </c>
    </row>
    <row r="217" spans="1:6" x14ac:dyDescent="0.25">
      <c r="A217" s="25"/>
      <c r="B217" s="7"/>
      <c r="C217" s="26"/>
      <c r="D217" s="27"/>
      <c r="E217" s="7"/>
      <c r="F217" s="24" t="str">
        <f>IF(OR(C217="",D217=""),"",C217*D217*(1+Job!$B$9))</f>
        <v/>
      </c>
    </row>
    <row r="218" spans="1:6" x14ac:dyDescent="0.25">
      <c r="A218" s="25"/>
      <c r="B218" s="7"/>
      <c r="C218" s="26"/>
      <c r="D218" s="27"/>
      <c r="E218" s="7"/>
      <c r="F218" s="24" t="str">
        <f>IF(OR(C218="",D218=""),"",C218*D218*(1+Job!$B$9))</f>
        <v/>
      </c>
    </row>
    <row r="219" spans="1:6" x14ac:dyDescent="0.25">
      <c r="A219" s="25"/>
      <c r="B219" s="7"/>
      <c r="C219" s="26"/>
      <c r="D219" s="27"/>
      <c r="E219" s="7"/>
      <c r="F219" s="24" t="str">
        <f>IF(OR(C219="",D219=""),"",C219*D219*(1+Job!$B$9))</f>
        <v/>
      </c>
    </row>
    <row r="220" spans="1:6" x14ac:dyDescent="0.25">
      <c r="A220" s="25"/>
      <c r="B220" s="7"/>
      <c r="C220" s="26"/>
      <c r="D220" s="27"/>
      <c r="E220" s="7"/>
      <c r="F220" s="24" t="str">
        <f>IF(OR(C220="",D220=""),"",C220*D220*(1+Job!$B$9))</f>
        <v/>
      </c>
    </row>
    <row r="221" spans="1:6" x14ac:dyDescent="0.25">
      <c r="A221" s="25"/>
      <c r="B221" s="7"/>
      <c r="C221" s="26"/>
      <c r="D221" s="27"/>
      <c r="E221" s="7"/>
      <c r="F221" s="24" t="str">
        <f>IF(OR(C221="",D221=""),"",C221*D221*(1+Job!$B$9))</f>
        <v/>
      </c>
    </row>
    <row r="222" spans="1:6" x14ac:dyDescent="0.25">
      <c r="A222" s="25"/>
      <c r="B222" s="7"/>
      <c r="C222" s="26"/>
      <c r="D222" s="27"/>
      <c r="E222" s="7"/>
      <c r="F222" s="24" t="str">
        <f>IF(OR(C222="",D222=""),"",C222*D222*(1+Job!$B$9))</f>
        <v/>
      </c>
    </row>
    <row r="223" spans="1:6" x14ac:dyDescent="0.25">
      <c r="A223" s="25"/>
      <c r="B223" s="7"/>
      <c r="C223" s="26"/>
      <c r="D223" s="27"/>
      <c r="E223" s="7"/>
      <c r="F223" s="24" t="str">
        <f>IF(OR(C223="",D223=""),"",C223*D223*(1+Job!$B$9))</f>
        <v/>
      </c>
    </row>
    <row r="224" spans="1:6" x14ac:dyDescent="0.25">
      <c r="A224" s="25"/>
      <c r="B224" s="7"/>
      <c r="C224" s="26"/>
      <c r="D224" s="27"/>
      <c r="E224" s="7"/>
      <c r="F224" s="24" t="str">
        <f>IF(OR(C224="",D224=""),"",C224*D224*(1+Job!$B$9))</f>
        <v/>
      </c>
    </row>
    <row r="225" spans="1:6" x14ac:dyDescent="0.25">
      <c r="A225" s="25"/>
      <c r="B225" s="7"/>
      <c r="C225" s="26"/>
      <c r="D225" s="27"/>
      <c r="E225" s="7"/>
      <c r="F225" s="24" t="str">
        <f>IF(OR(C225="",D225=""),"",C225*D225*(1+Job!$B$9))</f>
        <v/>
      </c>
    </row>
    <row r="226" spans="1:6" x14ac:dyDescent="0.25">
      <c r="A226" s="25"/>
      <c r="B226" s="7"/>
      <c r="C226" s="26"/>
      <c r="D226" s="27"/>
      <c r="E226" s="7"/>
      <c r="F226" s="24" t="str">
        <f>IF(OR(C226="",D226=""),"",C226*D226*(1+Job!$B$9))</f>
        <v/>
      </c>
    </row>
    <row r="227" spans="1:6" x14ac:dyDescent="0.25">
      <c r="A227" s="25"/>
      <c r="B227" s="7"/>
      <c r="C227" s="26"/>
      <c r="D227" s="27"/>
      <c r="E227" s="7"/>
      <c r="F227" s="24" t="str">
        <f>IF(OR(C227="",D227=""),"",C227*D227*(1+Job!$B$9))</f>
        <v/>
      </c>
    </row>
    <row r="228" spans="1:6" x14ac:dyDescent="0.25">
      <c r="A228" s="25"/>
      <c r="B228" s="7"/>
      <c r="C228" s="26"/>
      <c r="D228" s="27"/>
      <c r="E228" s="7"/>
      <c r="F228" s="24" t="str">
        <f>IF(OR(C228="",D228=""),"",C228*D228*(1+Job!$B$9))</f>
        <v/>
      </c>
    </row>
    <row r="229" spans="1:6" x14ac:dyDescent="0.25">
      <c r="A229" s="25"/>
      <c r="B229" s="7"/>
      <c r="C229" s="26"/>
      <c r="D229" s="27"/>
      <c r="E229" s="7"/>
      <c r="F229" s="24" t="str">
        <f>IF(OR(C229="",D229=""),"",C229*D229*(1+Job!$B$9))</f>
        <v/>
      </c>
    </row>
    <row r="230" spans="1:6" x14ac:dyDescent="0.25">
      <c r="A230" s="25"/>
      <c r="B230" s="7"/>
      <c r="C230" s="26"/>
      <c r="D230" s="27"/>
      <c r="E230" s="7"/>
      <c r="F230" s="24" t="str">
        <f>IF(OR(C230="",D230=""),"",C230*D230*(1+Job!$B$9))</f>
        <v/>
      </c>
    </row>
    <row r="231" spans="1:6" x14ac:dyDescent="0.25">
      <c r="A231" s="25"/>
      <c r="B231" s="7"/>
      <c r="C231" s="26"/>
      <c r="D231" s="27"/>
      <c r="E231" s="7"/>
      <c r="F231" s="24" t="str">
        <f>IF(OR(C231="",D231=""),"",C231*D231*(1+Job!$B$9))</f>
        <v/>
      </c>
    </row>
    <row r="232" spans="1:6" x14ac:dyDescent="0.25">
      <c r="A232" s="25"/>
      <c r="B232" s="7"/>
      <c r="C232" s="26"/>
      <c r="D232" s="27"/>
      <c r="E232" s="7"/>
      <c r="F232" s="24" t="str">
        <f>IF(OR(C232="",D232=""),"",C232*D232*(1+Job!$B$9))</f>
        <v/>
      </c>
    </row>
    <row r="233" spans="1:6" x14ac:dyDescent="0.25">
      <c r="A233" s="25"/>
      <c r="B233" s="7"/>
      <c r="C233" s="26"/>
      <c r="D233" s="27"/>
      <c r="E233" s="7"/>
      <c r="F233" s="24" t="str">
        <f>IF(OR(C233="",D233=""),"",C233*D233*(1+Job!$B$9))</f>
        <v/>
      </c>
    </row>
    <row r="234" spans="1:6" x14ac:dyDescent="0.25">
      <c r="A234" s="25"/>
      <c r="B234" s="7"/>
      <c r="C234" s="26"/>
      <c r="D234" s="27"/>
      <c r="E234" s="7"/>
      <c r="F234" s="24" t="str">
        <f>IF(OR(C234="",D234=""),"",C234*D234*(1+Job!$B$9))</f>
        <v/>
      </c>
    </row>
    <row r="235" spans="1:6" x14ac:dyDescent="0.25">
      <c r="A235" s="25"/>
      <c r="B235" s="7"/>
      <c r="C235" s="26"/>
      <c r="D235" s="27"/>
      <c r="E235" s="7"/>
      <c r="F235" s="24" t="str">
        <f>IF(OR(C235="",D235=""),"",C235*D235*(1+Job!$B$9))</f>
        <v/>
      </c>
    </row>
    <row r="236" spans="1:6" x14ac:dyDescent="0.25">
      <c r="A236" s="25"/>
      <c r="B236" s="7"/>
      <c r="C236" s="26"/>
      <c r="D236" s="27"/>
      <c r="E236" s="7"/>
      <c r="F236" s="24" t="str">
        <f>IF(OR(C236="",D236=""),"",C236*D236*(1+Job!$B$9))</f>
        <v/>
      </c>
    </row>
    <row r="237" spans="1:6" x14ac:dyDescent="0.25">
      <c r="A237" s="25"/>
      <c r="B237" s="7"/>
      <c r="C237" s="26"/>
      <c r="D237" s="27"/>
      <c r="E237" s="7"/>
      <c r="F237" s="24" t="str">
        <f>IF(OR(C237="",D237=""),"",C237*D237*(1+Job!$B$9))</f>
        <v/>
      </c>
    </row>
    <row r="238" spans="1:6" x14ac:dyDescent="0.25">
      <c r="A238" s="25"/>
      <c r="B238" s="7"/>
      <c r="C238" s="26"/>
      <c r="D238" s="27"/>
      <c r="E238" s="7"/>
      <c r="F238" s="24" t="str">
        <f>IF(OR(C238="",D238=""),"",C238*D238*(1+Job!$B$9))</f>
        <v/>
      </c>
    </row>
    <row r="239" spans="1:6" x14ac:dyDescent="0.25">
      <c r="A239" s="25"/>
      <c r="B239" s="7"/>
      <c r="C239" s="26"/>
      <c r="D239" s="27"/>
      <c r="E239" s="7"/>
      <c r="F239" s="24" t="str">
        <f>IF(OR(C239="",D239=""),"",C239*D239*(1+Job!$B$9))</f>
        <v/>
      </c>
    </row>
    <row r="240" spans="1:6" x14ac:dyDescent="0.25">
      <c r="A240" s="25"/>
      <c r="B240" s="7"/>
      <c r="C240" s="26"/>
      <c r="D240" s="27"/>
      <c r="E240" s="7"/>
      <c r="F240" s="24" t="str">
        <f>IF(OR(C240="",D240=""),"",C240*D240*(1+Job!$B$9))</f>
        <v/>
      </c>
    </row>
    <row r="241" spans="1:6" x14ac:dyDescent="0.25">
      <c r="A241" s="25"/>
      <c r="B241" s="7"/>
      <c r="C241" s="26"/>
      <c r="D241" s="27"/>
      <c r="E241" s="7"/>
      <c r="F241" s="24" t="str">
        <f>IF(OR(C241="",D241=""),"",C241*D241*(1+Job!$B$9))</f>
        <v/>
      </c>
    </row>
    <row r="242" spans="1:6" x14ac:dyDescent="0.25">
      <c r="A242" s="25"/>
      <c r="B242" s="7"/>
      <c r="C242" s="26"/>
      <c r="D242" s="27"/>
      <c r="E242" s="7"/>
      <c r="F242" s="24" t="str">
        <f>IF(OR(C242="",D242=""),"",C242*D242*(1+Job!$B$9))</f>
        <v/>
      </c>
    </row>
    <row r="243" spans="1:6" x14ac:dyDescent="0.25">
      <c r="A243" s="25"/>
      <c r="B243" s="7"/>
      <c r="C243" s="26"/>
      <c r="D243" s="27"/>
      <c r="E243" s="7"/>
      <c r="F243" s="24" t="str">
        <f>IF(OR(C243="",D243=""),"",C243*D243*(1+Job!$B$9))</f>
        <v/>
      </c>
    </row>
    <row r="244" spans="1:6" x14ac:dyDescent="0.25">
      <c r="A244" s="25"/>
      <c r="B244" s="7"/>
      <c r="C244" s="26"/>
      <c r="D244" s="27"/>
      <c r="E244" s="7"/>
      <c r="F244" s="24" t="str">
        <f>IF(OR(C244="",D244=""),"",C244*D244*(1+Job!$B$9))</f>
        <v/>
      </c>
    </row>
    <row r="245" spans="1:6" x14ac:dyDescent="0.25">
      <c r="A245" s="25"/>
      <c r="B245" s="7"/>
      <c r="C245" s="26"/>
      <c r="D245" s="27"/>
      <c r="E245" s="7"/>
      <c r="F245" s="24" t="str">
        <f>IF(OR(C245="",D245=""),"",C245*D245*(1+Job!$B$9))</f>
        <v/>
      </c>
    </row>
    <row r="246" spans="1:6" x14ac:dyDescent="0.25">
      <c r="A246" s="25"/>
      <c r="B246" s="7"/>
      <c r="C246" s="26"/>
      <c r="D246" s="27"/>
      <c r="E246" s="7"/>
      <c r="F246" s="24" t="str">
        <f>IF(OR(C246="",D246=""),"",C246*D246*(1+Job!$B$9))</f>
        <v/>
      </c>
    </row>
    <row r="247" spans="1:6" x14ac:dyDescent="0.25">
      <c r="A247" s="25"/>
      <c r="B247" s="7"/>
      <c r="C247" s="26"/>
      <c r="D247" s="27"/>
      <c r="E247" s="7"/>
      <c r="F247" s="24" t="str">
        <f>IF(OR(C247="",D247=""),"",C247*D247*(1+Job!$B$9))</f>
        <v/>
      </c>
    </row>
    <row r="248" spans="1:6" x14ac:dyDescent="0.25">
      <c r="A248" s="25"/>
      <c r="B248" s="7"/>
      <c r="C248" s="26"/>
      <c r="D248" s="27"/>
      <c r="E248" s="7"/>
      <c r="F248" s="24" t="str">
        <f>IF(OR(C248="",D248=""),"",C248*D248*(1+Job!$B$9))</f>
        <v/>
      </c>
    </row>
    <row r="249" spans="1:6" x14ac:dyDescent="0.25">
      <c r="A249" s="25"/>
      <c r="B249" s="7"/>
      <c r="C249" s="26"/>
      <c r="D249" s="27"/>
      <c r="E249" s="7"/>
      <c r="F249" s="24" t="str">
        <f>IF(OR(C249="",D249=""),"",C249*D249*(1+Job!$B$9))</f>
        <v/>
      </c>
    </row>
    <row r="250" spans="1:6" x14ac:dyDescent="0.25">
      <c r="A250" s="25"/>
      <c r="B250" s="7"/>
      <c r="C250" s="26"/>
      <c r="D250" s="27"/>
      <c r="E250" s="7"/>
      <c r="F250" s="24" t="str">
        <f>IF(OR(C250="",D250=""),"",C250*D250*(1+Job!$B$9))</f>
        <v/>
      </c>
    </row>
    <row r="251" spans="1:6" x14ac:dyDescent="0.25">
      <c r="A251" s="25"/>
      <c r="B251" s="7"/>
      <c r="C251" s="26"/>
      <c r="D251" s="27"/>
      <c r="E251" s="7"/>
      <c r="F251" s="24" t="str">
        <f>IF(OR(C251="",D251=""),"",C251*D251*(1+Job!$B$9))</f>
        <v/>
      </c>
    </row>
    <row r="252" spans="1:6" x14ac:dyDescent="0.25">
      <c r="A252" s="25"/>
      <c r="B252" s="7"/>
      <c r="C252" s="26"/>
      <c r="D252" s="27"/>
      <c r="E252" s="7"/>
      <c r="F252" s="24" t="str">
        <f>IF(OR(C252="",D252=""),"",C252*D252*(1+Job!$B$9))</f>
        <v/>
      </c>
    </row>
    <row r="253" spans="1:6" x14ac:dyDescent="0.25">
      <c r="A253" s="25"/>
      <c r="B253" s="7"/>
      <c r="C253" s="26"/>
      <c r="D253" s="27"/>
      <c r="E253" s="7"/>
      <c r="F253" s="24" t="str">
        <f>IF(OR(C253="",D253=""),"",C253*D253*(1+Job!$B$9))</f>
        <v/>
      </c>
    </row>
    <row r="254" spans="1:6" x14ac:dyDescent="0.25">
      <c r="A254" s="25"/>
      <c r="B254" s="7"/>
      <c r="C254" s="26"/>
      <c r="D254" s="27"/>
      <c r="E254" s="7"/>
      <c r="F254" s="24" t="str">
        <f>IF(OR(C254="",D254=""),"",C254*D254*(1+Job!$B$9))</f>
        <v/>
      </c>
    </row>
    <row r="255" spans="1:6" x14ac:dyDescent="0.25">
      <c r="A255" s="25"/>
      <c r="B255" s="7"/>
      <c r="C255" s="26"/>
      <c r="D255" s="27"/>
      <c r="E255" s="7"/>
      <c r="F255" s="24" t="str">
        <f>IF(OR(C255="",D255=""),"",C255*D255*(1+Job!$B$9))</f>
        <v/>
      </c>
    </row>
    <row r="256" spans="1:6" x14ac:dyDescent="0.25">
      <c r="A256" s="25"/>
      <c r="B256" s="7"/>
      <c r="C256" s="26"/>
      <c r="D256" s="27"/>
      <c r="E256" s="7"/>
      <c r="F256" s="24" t="str">
        <f>IF(OR(C256="",D256=""),"",C256*D256*(1+Job!$B$9))</f>
        <v/>
      </c>
    </row>
    <row r="257" spans="1:6" x14ac:dyDescent="0.25">
      <c r="A257" s="25"/>
      <c r="B257" s="7"/>
      <c r="C257" s="26"/>
      <c r="D257" s="27"/>
      <c r="E257" s="7"/>
      <c r="F257" s="24" t="str">
        <f>IF(OR(C257="",D257=""),"",C257*D257*(1+Job!$B$9))</f>
        <v/>
      </c>
    </row>
    <row r="258" spans="1:6" x14ac:dyDescent="0.25">
      <c r="A258" s="25"/>
      <c r="B258" s="7"/>
      <c r="C258" s="26"/>
      <c r="D258" s="27"/>
      <c r="E258" s="7"/>
      <c r="F258" s="24" t="str">
        <f>IF(OR(C258="",D258=""),"",C258*D258*(1+Job!$B$9))</f>
        <v/>
      </c>
    </row>
    <row r="259" spans="1:6" x14ac:dyDescent="0.25">
      <c r="A259" s="25"/>
      <c r="B259" s="7"/>
      <c r="C259" s="26"/>
      <c r="D259" s="27"/>
      <c r="E259" s="7"/>
      <c r="F259" s="24" t="str">
        <f>IF(OR(C259="",D259=""),"",C259*D259*(1+Job!$B$9))</f>
        <v/>
      </c>
    </row>
    <row r="260" spans="1:6" x14ac:dyDescent="0.25">
      <c r="A260" s="25"/>
      <c r="B260" s="7"/>
      <c r="C260" s="26"/>
      <c r="D260" s="27"/>
      <c r="E260" s="7"/>
      <c r="F260" s="24" t="str">
        <f>IF(OR(C260="",D260=""),"",C260*D260*(1+Job!$B$9))</f>
        <v/>
      </c>
    </row>
    <row r="261" spans="1:6" x14ac:dyDescent="0.25">
      <c r="A261" s="25"/>
      <c r="B261" s="7"/>
      <c r="C261" s="26"/>
      <c r="D261" s="27"/>
      <c r="E261" s="7"/>
      <c r="F261" s="24" t="str">
        <f>IF(OR(C261="",D261=""),"",C261*D261*(1+Job!$B$9))</f>
        <v/>
      </c>
    </row>
    <row r="262" spans="1:6" x14ac:dyDescent="0.25">
      <c r="A262" s="25"/>
      <c r="B262" s="7"/>
      <c r="C262" s="26"/>
      <c r="D262" s="27"/>
      <c r="E262" s="7"/>
      <c r="F262" s="24" t="str">
        <f>IF(OR(C262="",D262=""),"",C262*D262*(1+Job!$B$9))</f>
        <v/>
      </c>
    </row>
    <row r="263" spans="1:6" x14ac:dyDescent="0.25">
      <c r="A263" s="25"/>
      <c r="B263" s="7"/>
      <c r="C263" s="26"/>
      <c r="D263" s="27"/>
      <c r="E263" s="7"/>
      <c r="F263" s="24" t="str">
        <f>IF(OR(C263="",D263=""),"",C263*D263*(1+Job!$B$9))</f>
        <v/>
      </c>
    </row>
    <row r="264" spans="1:6" x14ac:dyDescent="0.25">
      <c r="A264" s="25"/>
      <c r="B264" s="7"/>
      <c r="C264" s="26"/>
      <c r="D264" s="27"/>
      <c r="E264" s="7"/>
      <c r="F264" s="24" t="str">
        <f>IF(OR(C264="",D264=""),"",C264*D264*(1+Job!$B$9))</f>
        <v/>
      </c>
    </row>
    <row r="265" spans="1:6" x14ac:dyDescent="0.25">
      <c r="A265" s="25"/>
      <c r="B265" s="7"/>
      <c r="C265" s="26"/>
      <c r="D265" s="27"/>
      <c r="E265" s="7"/>
      <c r="F265" s="24" t="str">
        <f>IF(OR(C265="",D265=""),"",C265*D265*(1+Job!$B$9))</f>
        <v/>
      </c>
    </row>
    <row r="266" spans="1:6" x14ac:dyDescent="0.25">
      <c r="A266" s="25"/>
      <c r="B266" s="7"/>
      <c r="C266" s="26"/>
      <c r="D266" s="27"/>
      <c r="E266" s="7"/>
      <c r="F266" s="24" t="str">
        <f>IF(OR(C266="",D266=""),"",C266*D266*(1+Job!$B$9))</f>
        <v/>
      </c>
    </row>
    <row r="267" spans="1:6" x14ac:dyDescent="0.25">
      <c r="A267" s="25"/>
      <c r="B267" s="7"/>
      <c r="C267" s="26"/>
      <c r="D267" s="27"/>
      <c r="E267" s="7"/>
      <c r="F267" s="24" t="str">
        <f>IF(OR(C267="",D267=""),"",C267*D267*(1+Job!$B$9))</f>
        <v/>
      </c>
    </row>
    <row r="268" spans="1:6" x14ac:dyDescent="0.25">
      <c r="A268" s="25"/>
      <c r="B268" s="7"/>
      <c r="C268" s="26"/>
      <c r="D268" s="27"/>
      <c r="E268" s="7"/>
      <c r="F268" s="24" t="str">
        <f>IF(OR(C268="",D268=""),"",C268*D268*(1+Job!$B$9))</f>
        <v/>
      </c>
    </row>
    <row r="269" spans="1:6" x14ac:dyDescent="0.25">
      <c r="A269" s="25"/>
      <c r="B269" s="7"/>
      <c r="C269" s="26"/>
      <c r="D269" s="27"/>
      <c r="E269" s="7"/>
      <c r="F269" s="24" t="str">
        <f>IF(OR(C269="",D269=""),"",C269*D269*(1+Job!$B$9))</f>
        <v/>
      </c>
    </row>
    <row r="270" spans="1:6" x14ac:dyDescent="0.25">
      <c r="A270" s="25"/>
      <c r="B270" s="7"/>
      <c r="C270" s="26"/>
      <c r="D270" s="27"/>
      <c r="E270" s="7"/>
      <c r="F270" s="24" t="str">
        <f>IF(OR(C270="",D270=""),"",C270*D270*(1+Job!$B$9))</f>
        <v/>
      </c>
    </row>
    <row r="271" spans="1:6" x14ac:dyDescent="0.25">
      <c r="A271" s="25"/>
      <c r="B271" s="7"/>
      <c r="C271" s="26"/>
      <c r="D271" s="27"/>
      <c r="E271" s="7"/>
      <c r="F271" s="24" t="str">
        <f>IF(OR(C271="",D271=""),"",C271*D271*(1+Job!$B$9))</f>
        <v/>
      </c>
    </row>
    <row r="272" spans="1:6" x14ac:dyDescent="0.25">
      <c r="A272" s="25"/>
      <c r="B272" s="7"/>
      <c r="C272" s="26"/>
      <c r="D272" s="27"/>
      <c r="E272" s="7"/>
      <c r="F272" s="24" t="str">
        <f>IF(OR(C272="",D272=""),"",C272*D272*(1+Job!$B$9))</f>
        <v/>
      </c>
    </row>
    <row r="273" spans="1:6" x14ac:dyDescent="0.25">
      <c r="A273" s="25"/>
      <c r="B273" s="7"/>
      <c r="C273" s="26"/>
      <c r="D273" s="27"/>
      <c r="E273" s="7"/>
      <c r="F273" s="24" t="str">
        <f>IF(OR(C273="",D273=""),"",C273*D273*(1+Job!$B$9))</f>
        <v/>
      </c>
    </row>
    <row r="274" spans="1:6" x14ac:dyDescent="0.25">
      <c r="A274" s="25"/>
      <c r="B274" s="7"/>
      <c r="C274" s="26"/>
      <c r="D274" s="27"/>
      <c r="E274" s="7"/>
      <c r="F274" s="24" t="str">
        <f>IF(OR(C274="",D274=""),"",C274*D274*(1+Job!$B$9))</f>
        <v/>
      </c>
    </row>
    <row r="275" spans="1:6" x14ac:dyDescent="0.25">
      <c r="A275" s="25"/>
      <c r="B275" s="7"/>
      <c r="C275" s="26"/>
      <c r="D275" s="27"/>
      <c r="E275" s="7"/>
      <c r="F275" s="24" t="str">
        <f>IF(OR(C275="",D275=""),"",C275*D275*(1+Job!$B$9))</f>
        <v/>
      </c>
    </row>
    <row r="276" spans="1:6" x14ac:dyDescent="0.25">
      <c r="A276" s="25"/>
      <c r="B276" s="7"/>
      <c r="C276" s="26"/>
      <c r="D276" s="27"/>
      <c r="E276" s="7"/>
      <c r="F276" s="24" t="str">
        <f>IF(OR(C276="",D276=""),"",C276*D276*(1+Job!$B$9))</f>
        <v/>
      </c>
    </row>
    <row r="277" spans="1:6" x14ac:dyDescent="0.25">
      <c r="A277" s="25"/>
      <c r="B277" s="7"/>
      <c r="C277" s="26"/>
      <c r="D277" s="27"/>
      <c r="E277" s="7"/>
      <c r="F277" s="24" t="str">
        <f>IF(OR(C277="",D277=""),"",C277*D277*(1+Job!$B$9))</f>
        <v/>
      </c>
    </row>
    <row r="278" spans="1:6" x14ac:dyDescent="0.25">
      <c r="A278" s="25"/>
      <c r="B278" s="7"/>
      <c r="C278" s="26"/>
      <c r="D278" s="27"/>
      <c r="E278" s="7"/>
      <c r="F278" s="24" t="str">
        <f>IF(OR(C278="",D278=""),"",C278*D278*(1+Job!$B$9))</f>
        <v/>
      </c>
    </row>
    <row r="279" spans="1:6" x14ac:dyDescent="0.25">
      <c r="A279" s="25"/>
      <c r="B279" s="7"/>
      <c r="C279" s="26"/>
      <c r="D279" s="27"/>
      <c r="E279" s="7"/>
      <c r="F279" s="24" t="str">
        <f>IF(OR(C279="",D279=""),"",C279*D279*(1+Job!$B$9))</f>
        <v/>
      </c>
    </row>
    <row r="280" spans="1:6" x14ac:dyDescent="0.25">
      <c r="A280" s="25"/>
      <c r="B280" s="7"/>
      <c r="C280" s="26"/>
      <c r="D280" s="27"/>
      <c r="E280" s="7"/>
      <c r="F280" s="24" t="str">
        <f>IF(OR(C280="",D280=""),"",C280*D280*(1+Job!$B$9))</f>
        <v/>
      </c>
    </row>
    <row r="281" spans="1:6" x14ac:dyDescent="0.25">
      <c r="A281" s="25"/>
      <c r="B281" s="7"/>
      <c r="C281" s="26"/>
      <c r="D281" s="27"/>
      <c r="E281" s="7"/>
      <c r="F281" s="24" t="str">
        <f>IF(OR(C281="",D281=""),"",C281*D281*(1+Job!$B$9))</f>
        <v/>
      </c>
    </row>
    <row r="282" spans="1:6" x14ac:dyDescent="0.25">
      <c r="A282" s="25"/>
      <c r="B282" s="7"/>
      <c r="C282" s="26"/>
      <c r="D282" s="27"/>
      <c r="E282" s="7"/>
      <c r="F282" s="24" t="str">
        <f>IF(OR(C282="",D282=""),"",C282*D282*(1+Job!$B$9))</f>
        <v/>
      </c>
    </row>
    <row r="283" spans="1:6" x14ac:dyDescent="0.25">
      <c r="A283" s="25"/>
      <c r="B283" s="7"/>
      <c r="C283" s="26"/>
      <c r="D283" s="27"/>
      <c r="E283" s="7"/>
      <c r="F283" s="24" t="str">
        <f>IF(OR(C283="",D283=""),"",C283*D283*(1+Job!$B$9))</f>
        <v/>
      </c>
    </row>
    <row r="284" spans="1:6" x14ac:dyDescent="0.25">
      <c r="A284" s="25"/>
      <c r="B284" s="7"/>
      <c r="C284" s="26"/>
      <c r="D284" s="27"/>
      <c r="E284" s="7"/>
      <c r="F284" s="24" t="str">
        <f>IF(OR(C284="",D284=""),"",C284*D284*(1+Job!$B$9))</f>
        <v/>
      </c>
    </row>
    <row r="285" spans="1:6" x14ac:dyDescent="0.25">
      <c r="A285" s="25"/>
      <c r="B285" s="7"/>
      <c r="C285" s="26"/>
      <c r="D285" s="27"/>
      <c r="E285" s="7"/>
      <c r="F285" s="24" t="str">
        <f>IF(OR(C285="",D285=""),"",C285*D285*(1+Job!$B$9))</f>
        <v/>
      </c>
    </row>
    <row r="286" spans="1:6" x14ac:dyDescent="0.25">
      <c r="A286" s="25"/>
      <c r="B286" s="7"/>
      <c r="C286" s="26"/>
      <c r="D286" s="27"/>
      <c r="E286" s="7"/>
      <c r="F286" s="24" t="str">
        <f>IF(OR(C286="",D286=""),"",C286*D286*(1+Job!$B$9))</f>
        <v/>
      </c>
    </row>
    <row r="287" spans="1:6" x14ac:dyDescent="0.25">
      <c r="A287" s="25"/>
      <c r="B287" s="7"/>
      <c r="C287" s="26"/>
      <c r="D287" s="27"/>
      <c r="E287" s="7"/>
      <c r="F287" s="24" t="str">
        <f>IF(OR(C287="",D287=""),"",C287*D287*(1+Job!$B$9))</f>
        <v/>
      </c>
    </row>
    <row r="288" spans="1:6" x14ac:dyDescent="0.25">
      <c r="A288" s="25"/>
      <c r="B288" s="7"/>
      <c r="C288" s="26"/>
      <c r="D288" s="27"/>
      <c r="E288" s="7"/>
      <c r="F288" s="24" t="str">
        <f>IF(OR(C288="",D288=""),"",C288*D288*(1+Job!$B$9))</f>
        <v/>
      </c>
    </row>
    <row r="289" spans="1:6" x14ac:dyDescent="0.25">
      <c r="A289" s="25"/>
      <c r="B289" s="7"/>
      <c r="C289" s="26"/>
      <c r="D289" s="27"/>
      <c r="E289" s="7"/>
      <c r="F289" s="24" t="str">
        <f>IF(OR(C289="",D289=""),"",C289*D289*(1+Job!$B$9))</f>
        <v/>
      </c>
    </row>
    <row r="290" spans="1:6" x14ac:dyDescent="0.25">
      <c r="A290" s="25"/>
      <c r="B290" s="7"/>
      <c r="C290" s="26"/>
      <c r="D290" s="27"/>
      <c r="E290" s="7"/>
      <c r="F290" s="24" t="str">
        <f>IF(OR(C290="",D290=""),"",C290*D290*(1+Job!$B$9))</f>
        <v/>
      </c>
    </row>
    <row r="291" spans="1:6" x14ac:dyDescent="0.25">
      <c r="A291" s="25"/>
      <c r="B291" s="7"/>
      <c r="C291" s="26"/>
      <c r="D291" s="27"/>
      <c r="E291" s="7"/>
      <c r="F291" s="24" t="str">
        <f>IF(OR(C291="",D291=""),"",C291*D291*(1+Job!$B$9))</f>
        <v/>
      </c>
    </row>
    <row r="292" spans="1:6" x14ac:dyDescent="0.25">
      <c r="A292" s="25"/>
      <c r="B292" s="7"/>
      <c r="C292" s="26"/>
      <c r="D292" s="27"/>
      <c r="E292" s="7"/>
      <c r="F292" s="24" t="str">
        <f>IF(OR(C292="",D292=""),"",C292*D292*(1+Job!$B$9))</f>
        <v/>
      </c>
    </row>
    <row r="293" spans="1:6" x14ac:dyDescent="0.25">
      <c r="A293" s="25"/>
      <c r="B293" s="7"/>
      <c r="C293" s="26"/>
      <c r="D293" s="27"/>
      <c r="E293" s="7"/>
      <c r="F293" s="24" t="str">
        <f>IF(OR(C293="",D293=""),"",C293*D293*(1+Job!$B$9))</f>
        <v/>
      </c>
    </row>
    <row r="294" spans="1:6" x14ac:dyDescent="0.25">
      <c r="A294" s="25"/>
      <c r="B294" s="7"/>
      <c r="C294" s="26"/>
      <c r="D294" s="27"/>
      <c r="E294" s="7"/>
      <c r="F294" s="24" t="str">
        <f>IF(OR(C294="",D294=""),"",C294*D294*(1+Job!$B$9))</f>
        <v/>
      </c>
    </row>
    <row r="295" spans="1:6" x14ac:dyDescent="0.25">
      <c r="A295" s="25"/>
      <c r="B295" s="7"/>
      <c r="C295" s="26"/>
      <c r="D295" s="27"/>
      <c r="E295" s="7"/>
      <c r="F295" s="24" t="str">
        <f>IF(OR(C295="",D295=""),"",C295*D295*(1+Job!$B$9))</f>
        <v/>
      </c>
    </row>
    <row r="296" spans="1:6" x14ac:dyDescent="0.25">
      <c r="A296" s="25"/>
      <c r="B296" s="7"/>
      <c r="C296" s="26"/>
      <c r="D296" s="27"/>
      <c r="E296" s="7"/>
      <c r="F296" s="24" t="str">
        <f>IF(OR(C296="",D296=""),"",C296*D296*(1+Job!$B$9))</f>
        <v/>
      </c>
    </row>
    <row r="297" spans="1:6" x14ac:dyDescent="0.25">
      <c r="A297" s="25"/>
      <c r="B297" s="7"/>
      <c r="C297" s="26"/>
      <c r="D297" s="27"/>
      <c r="E297" s="7"/>
      <c r="F297" s="24" t="str">
        <f>IF(OR(C297="",D297=""),"",C297*D297*(1+Job!$B$9))</f>
        <v/>
      </c>
    </row>
    <row r="298" spans="1:6" x14ac:dyDescent="0.25">
      <c r="A298" s="25"/>
      <c r="B298" s="7"/>
      <c r="C298" s="26"/>
      <c r="D298" s="27"/>
      <c r="E298" s="7"/>
      <c r="F298" s="24" t="str">
        <f>IF(OR(C298="",D298=""),"",C298*D298*(1+Job!$B$9))</f>
        <v/>
      </c>
    </row>
    <row r="299" spans="1:6" x14ac:dyDescent="0.25">
      <c r="A299" s="25"/>
      <c r="B299" s="7"/>
      <c r="C299" s="26"/>
      <c r="D299" s="27"/>
      <c r="E299" s="7"/>
      <c r="F299" s="24" t="str">
        <f>IF(OR(C299="",D299=""),"",C299*D299*(1+Job!$B$9))</f>
        <v/>
      </c>
    </row>
    <row r="300" spans="1:6" x14ac:dyDescent="0.25">
      <c r="A300" s="25"/>
      <c r="B300" s="7"/>
      <c r="C300" s="26"/>
      <c r="D300" s="27"/>
      <c r="E300" s="7"/>
      <c r="F300" s="24" t="str">
        <f>IF(OR(C300="",D300=""),"",C300*D300*(1+Job!$B$9))</f>
        <v/>
      </c>
    </row>
    <row r="301" spans="1:6" x14ac:dyDescent="0.25">
      <c r="A301" s="25"/>
      <c r="B301" s="7"/>
      <c r="C301" s="26"/>
      <c r="D301" s="27"/>
      <c r="E301" s="7"/>
      <c r="F301" s="24" t="str">
        <f>IF(OR(C301="",D301=""),"",C301*D301*(1+Job!$B$9))</f>
        <v/>
      </c>
    </row>
    <row r="302" spans="1:6" x14ac:dyDescent="0.25">
      <c r="A302" s="25"/>
      <c r="B302" s="7"/>
      <c r="C302" s="26"/>
      <c r="D302" s="27"/>
      <c r="E302" s="7"/>
      <c r="F302" s="24" t="str">
        <f>IF(OR(C302="",D302=""),"",C302*D302*(1+Job!$B$9))</f>
        <v/>
      </c>
    </row>
    <row r="303" spans="1:6" x14ac:dyDescent="0.25">
      <c r="A303" s="25"/>
      <c r="B303" s="7"/>
      <c r="C303" s="26"/>
      <c r="D303" s="27"/>
      <c r="E303" s="7"/>
      <c r="F303" s="24" t="str">
        <f>IF(OR(C303="",D303=""),"",C303*D303*(1+Job!$B$9))</f>
        <v/>
      </c>
    </row>
    <row r="304" spans="1:6" x14ac:dyDescent="0.25">
      <c r="A304" s="25"/>
      <c r="B304" s="7"/>
      <c r="C304" s="26"/>
      <c r="D304" s="27"/>
      <c r="E304" s="7"/>
      <c r="F304" s="24" t="str">
        <f>IF(OR(C304="",D304=""),"",C304*D304*(1+Job!$B$9))</f>
        <v/>
      </c>
    </row>
    <row r="306" spans="5:6" x14ac:dyDescent="0.25">
      <c r="E306" s="6" t="s">
        <v>69</v>
      </c>
      <c r="F306" s="28">
        <f>SUM(F5:F304)</f>
        <v>280</v>
      </c>
    </row>
  </sheetData>
  <hyperlinks>
    <hyperlink ref="A2" r:id="rId1" xr:uid="{00000000-0004-0000-0200-000000000000}"/>
  </hyperlinks>
  <pageMargins left="0.75" right="0.75" top="1" bottom="1" header="0.5" footer="0.5"/>
  <pageSetup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1A3A52"/>
    <pageSetUpPr fitToPage="1"/>
  </sheetPr>
  <dimension ref="A1:F306"/>
  <sheetViews>
    <sheetView workbookViewId="0">
      <pane ySplit="4" topLeftCell="A5" activePane="bottomLeft" state="frozen"/>
      <selection pane="bottomLeft"/>
    </sheetView>
  </sheetViews>
  <sheetFormatPr defaultRowHeight="15" x14ac:dyDescent="0.25"/>
  <cols>
    <col min="1" max="1" width="13" customWidth="1"/>
    <col min="2" max="2" width="26" customWidth="1"/>
    <col min="3" max="3" width="30" customWidth="1"/>
    <col min="4" max="4" width="40" customWidth="1"/>
    <col min="5" max="6" width="14" customWidth="1"/>
  </cols>
  <sheetData>
    <row r="1" spans="1:6" ht="23.25" x14ac:dyDescent="0.35">
      <c r="A1" s="1" t="s">
        <v>70</v>
      </c>
    </row>
    <row r="2" spans="1:6" x14ac:dyDescent="0.25">
      <c r="A2" s="2" t="s">
        <v>20</v>
      </c>
    </row>
    <row r="3" spans="1:6" x14ac:dyDescent="0.25">
      <c r="A3" s="2" t="s">
        <v>71</v>
      </c>
    </row>
    <row r="4" spans="1:6" ht="30" customHeight="1" x14ac:dyDescent="0.25">
      <c r="A4" s="11" t="s">
        <v>62</v>
      </c>
      <c r="B4" s="11" t="s">
        <v>72</v>
      </c>
      <c r="C4" s="11" t="s">
        <v>73</v>
      </c>
      <c r="D4" s="11" t="s">
        <v>74</v>
      </c>
      <c r="E4" s="11" t="s">
        <v>75</v>
      </c>
      <c r="F4" s="11" t="s">
        <v>76</v>
      </c>
    </row>
    <row r="5" spans="1:6" x14ac:dyDescent="0.25">
      <c r="A5" s="20">
        <f>DATE(2026,11,3)</f>
        <v>46329</v>
      </c>
      <c r="B5" s="21" t="s">
        <v>77</v>
      </c>
      <c r="C5" s="21" t="s">
        <v>39</v>
      </c>
      <c r="D5" s="21" t="s">
        <v>78</v>
      </c>
      <c r="E5" s="23">
        <v>412.37</v>
      </c>
      <c r="F5" s="21" t="s">
        <v>79</v>
      </c>
    </row>
    <row r="6" spans="1:6" x14ac:dyDescent="0.25">
      <c r="A6" s="25"/>
      <c r="B6" s="7"/>
      <c r="C6" s="7"/>
      <c r="D6" s="7"/>
      <c r="E6" s="27"/>
      <c r="F6" s="7"/>
    </row>
    <row r="7" spans="1:6" x14ac:dyDescent="0.25">
      <c r="A7" s="25"/>
      <c r="B7" s="7"/>
      <c r="C7" s="7"/>
      <c r="D7" s="7"/>
      <c r="E7" s="27"/>
      <c r="F7" s="7"/>
    </row>
    <row r="8" spans="1:6" x14ac:dyDescent="0.25">
      <c r="A8" s="25"/>
      <c r="B8" s="7"/>
      <c r="C8" s="7"/>
      <c r="D8" s="7"/>
      <c r="E8" s="27"/>
      <c r="F8" s="7"/>
    </row>
    <row r="9" spans="1:6" x14ac:dyDescent="0.25">
      <c r="A9" s="25"/>
      <c r="B9" s="7"/>
      <c r="C9" s="7"/>
      <c r="D9" s="7"/>
      <c r="E9" s="27"/>
      <c r="F9" s="7"/>
    </row>
    <row r="10" spans="1:6" x14ac:dyDescent="0.25">
      <c r="A10" s="25"/>
      <c r="B10" s="7"/>
      <c r="C10" s="7"/>
      <c r="D10" s="7"/>
      <c r="E10" s="27"/>
      <c r="F10" s="7"/>
    </row>
    <row r="11" spans="1:6" x14ac:dyDescent="0.25">
      <c r="A11" s="25"/>
      <c r="B11" s="7"/>
      <c r="C11" s="7"/>
      <c r="D11" s="7"/>
      <c r="E11" s="27"/>
      <c r="F11" s="7"/>
    </row>
    <row r="12" spans="1:6" x14ac:dyDescent="0.25">
      <c r="A12" s="25"/>
      <c r="B12" s="7"/>
      <c r="C12" s="7"/>
      <c r="D12" s="7"/>
      <c r="E12" s="27"/>
      <c r="F12" s="7"/>
    </row>
    <row r="13" spans="1:6" x14ac:dyDescent="0.25">
      <c r="A13" s="25"/>
      <c r="B13" s="7"/>
      <c r="C13" s="7"/>
      <c r="D13" s="7"/>
      <c r="E13" s="27"/>
      <c r="F13" s="7"/>
    </row>
    <row r="14" spans="1:6" x14ac:dyDescent="0.25">
      <c r="A14" s="25"/>
      <c r="B14" s="7"/>
      <c r="C14" s="7"/>
      <c r="D14" s="7"/>
      <c r="E14" s="27"/>
      <c r="F14" s="7"/>
    </row>
    <row r="15" spans="1:6" x14ac:dyDescent="0.25">
      <c r="A15" s="25"/>
      <c r="B15" s="7"/>
      <c r="C15" s="7"/>
      <c r="D15" s="7"/>
      <c r="E15" s="27"/>
      <c r="F15" s="7"/>
    </row>
    <row r="16" spans="1:6" x14ac:dyDescent="0.25">
      <c r="A16" s="25"/>
      <c r="B16" s="7"/>
      <c r="C16" s="7"/>
      <c r="D16" s="7"/>
      <c r="E16" s="27"/>
      <c r="F16" s="7"/>
    </row>
    <row r="17" spans="1:6" x14ac:dyDescent="0.25">
      <c r="A17" s="25"/>
      <c r="B17" s="7"/>
      <c r="C17" s="7"/>
      <c r="D17" s="7"/>
      <c r="E17" s="27"/>
      <c r="F17" s="7"/>
    </row>
    <row r="18" spans="1:6" x14ac:dyDescent="0.25">
      <c r="A18" s="25"/>
      <c r="B18" s="7"/>
      <c r="C18" s="7"/>
      <c r="D18" s="7"/>
      <c r="E18" s="27"/>
      <c r="F18" s="7"/>
    </row>
    <row r="19" spans="1:6" x14ac:dyDescent="0.25">
      <c r="A19" s="25"/>
      <c r="B19" s="7"/>
      <c r="C19" s="7"/>
      <c r="D19" s="7"/>
      <c r="E19" s="27"/>
      <c r="F19" s="7"/>
    </row>
    <row r="20" spans="1:6" x14ac:dyDescent="0.25">
      <c r="A20" s="25"/>
      <c r="B20" s="7"/>
      <c r="C20" s="7"/>
      <c r="D20" s="7"/>
      <c r="E20" s="27"/>
      <c r="F20" s="7"/>
    </row>
    <row r="21" spans="1:6" x14ac:dyDescent="0.25">
      <c r="A21" s="25"/>
      <c r="B21" s="7"/>
      <c r="C21" s="7"/>
      <c r="D21" s="7"/>
      <c r="E21" s="27"/>
      <c r="F21" s="7"/>
    </row>
    <row r="22" spans="1:6" x14ac:dyDescent="0.25">
      <c r="A22" s="25"/>
      <c r="B22" s="7"/>
      <c r="C22" s="7"/>
      <c r="D22" s="7"/>
      <c r="E22" s="27"/>
      <c r="F22" s="7"/>
    </row>
    <row r="23" spans="1:6" x14ac:dyDescent="0.25">
      <c r="A23" s="25"/>
      <c r="B23" s="7"/>
      <c r="C23" s="7"/>
      <c r="D23" s="7"/>
      <c r="E23" s="27"/>
      <c r="F23" s="7"/>
    </row>
    <row r="24" spans="1:6" x14ac:dyDescent="0.25">
      <c r="A24" s="25"/>
      <c r="B24" s="7"/>
      <c r="C24" s="7"/>
      <c r="D24" s="7"/>
      <c r="E24" s="27"/>
      <c r="F24" s="7"/>
    </row>
    <row r="25" spans="1:6" x14ac:dyDescent="0.25">
      <c r="A25" s="25"/>
      <c r="B25" s="7"/>
      <c r="C25" s="7"/>
      <c r="D25" s="7"/>
      <c r="E25" s="27"/>
      <c r="F25" s="7"/>
    </row>
    <row r="26" spans="1:6" x14ac:dyDescent="0.25">
      <c r="A26" s="25"/>
      <c r="B26" s="7"/>
      <c r="C26" s="7"/>
      <c r="D26" s="7"/>
      <c r="E26" s="27"/>
      <c r="F26" s="7"/>
    </row>
    <row r="27" spans="1:6" x14ac:dyDescent="0.25">
      <c r="A27" s="25"/>
      <c r="B27" s="7"/>
      <c r="C27" s="7"/>
      <c r="D27" s="7"/>
      <c r="E27" s="27"/>
      <c r="F27" s="7"/>
    </row>
    <row r="28" spans="1:6" x14ac:dyDescent="0.25">
      <c r="A28" s="25"/>
      <c r="B28" s="7"/>
      <c r="C28" s="7"/>
      <c r="D28" s="7"/>
      <c r="E28" s="27"/>
      <c r="F28" s="7"/>
    </row>
    <row r="29" spans="1:6" x14ac:dyDescent="0.25">
      <c r="A29" s="25"/>
      <c r="B29" s="7"/>
      <c r="C29" s="7"/>
      <c r="D29" s="7"/>
      <c r="E29" s="27"/>
      <c r="F29" s="7"/>
    </row>
    <row r="30" spans="1:6" x14ac:dyDescent="0.25">
      <c r="A30" s="25"/>
      <c r="B30" s="7"/>
      <c r="C30" s="7"/>
      <c r="D30" s="7"/>
      <c r="E30" s="27"/>
      <c r="F30" s="7"/>
    </row>
    <row r="31" spans="1:6" x14ac:dyDescent="0.25">
      <c r="A31" s="25"/>
      <c r="B31" s="7"/>
      <c r="C31" s="7"/>
      <c r="D31" s="7"/>
      <c r="E31" s="27"/>
      <c r="F31" s="7"/>
    </row>
    <row r="32" spans="1:6" x14ac:dyDescent="0.25">
      <c r="A32" s="25"/>
      <c r="B32" s="7"/>
      <c r="C32" s="7"/>
      <c r="D32" s="7"/>
      <c r="E32" s="27"/>
      <c r="F32" s="7"/>
    </row>
    <row r="33" spans="1:6" x14ac:dyDescent="0.25">
      <c r="A33" s="25"/>
      <c r="B33" s="7"/>
      <c r="C33" s="7"/>
      <c r="D33" s="7"/>
      <c r="E33" s="27"/>
      <c r="F33" s="7"/>
    </row>
    <row r="34" spans="1:6" x14ac:dyDescent="0.25">
      <c r="A34" s="25"/>
      <c r="B34" s="7"/>
      <c r="C34" s="7"/>
      <c r="D34" s="7"/>
      <c r="E34" s="27"/>
      <c r="F34" s="7"/>
    </row>
    <row r="35" spans="1:6" x14ac:dyDescent="0.25">
      <c r="A35" s="25"/>
      <c r="B35" s="7"/>
      <c r="C35" s="7"/>
      <c r="D35" s="7"/>
      <c r="E35" s="27"/>
      <c r="F35" s="7"/>
    </row>
    <row r="36" spans="1:6" x14ac:dyDescent="0.25">
      <c r="A36" s="25"/>
      <c r="B36" s="7"/>
      <c r="C36" s="7"/>
      <c r="D36" s="7"/>
      <c r="E36" s="27"/>
      <c r="F36" s="7"/>
    </row>
    <row r="37" spans="1:6" x14ac:dyDescent="0.25">
      <c r="A37" s="25"/>
      <c r="B37" s="7"/>
      <c r="C37" s="7"/>
      <c r="D37" s="7"/>
      <c r="E37" s="27"/>
      <c r="F37" s="7"/>
    </row>
    <row r="38" spans="1:6" x14ac:dyDescent="0.25">
      <c r="A38" s="25"/>
      <c r="B38" s="7"/>
      <c r="C38" s="7"/>
      <c r="D38" s="7"/>
      <c r="E38" s="27"/>
      <c r="F38" s="7"/>
    </row>
    <row r="39" spans="1:6" x14ac:dyDescent="0.25">
      <c r="A39" s="25"/>
      <c r="B39" s="7"/>
      <c r="C39" s="7"/>
      <c r="D39" s="7"/>
      <c r="E39" s="27"/>
      <c r="F39" s="7"/>
    </row>
    <row r="40" spans="1:6" x14ac:dyDescent="0.25">
      <c r="A40" s="25"/>
      <c r="B40" s="7"/>
      <c r="C40" s="7"/>
      <c r="D40" s="7"/>
      <c r="E40" s="27"/>
      <c r="F40" s="7"/>
    </row>
    <row r="41" spans="1:6" x14ac:dyDescent="0.25">
      <c r="A41" s="25"/>
      <c r="B41" s="7"/>
      <c r="C41" s="7"/>
      <c r="D41" s="7"/>
      <c r="E41" s="27"/>
      <c r="F41" s="7"/>
    </row>
    <row r="42" spans="1:6" x14ac:dyDescent="0.25">
      <c r="A42" s="25"/>
      <c r="B42" s="7"/>
      <c r="C42" s="7"/>
      <c r="D42" s="7"/>
      <c r="E42" s="27"/>
      <c r="F42" s="7"/>
    </row>
    <row r="43" spans="1:6" x14ac:dyDescent="0.25">
      <c r="A43" s="25"/>
      <c r="B43" s="7"/>
      <c r="C43" s="7"/>
      <c r="D43" s="7"/>
      <c r="E43" s="27"/>
      <c r="F43" s="7"/>
    </row>
    <row r="44" spans="1:6" x14ac:dyDescent="0.25">
      <c r="A44" s="25"/>
      <c r="B44" s="7"/>
      <c r="C44" s="7"/>
      <c r="D44" s="7"/>
      <c r="E44" s="27"/>
      <c r="F44" s="7"/>
    </row>
    <row r="45" spans="1:6" x14ac:dyDescent="0.25">
      <c r="A45" s="25"/>
      <c r="B45" s="7"/>
      <c r="C45" s="7"/>
      <c r="D45" s="7"/>
      <c r="E45" s="27"/>
      <c r="F45" s="7"/>
    </row>
    <row r="46" spans="1:6" x14ac:dyDescent="0.25">
      <c r="A46" s="25"/>
      <c r="B46" s="7"/>
      <c r="C46" s="7"/>
      <c r="D46" s="7"/>
      <c r="E46" s="27"/>
      <c r="F46" s="7"/>
    </row>
    <row r="47" spans="1:6" x14ac:dyDescent="0.25">
      <c r="A47" s="25"/>
      <c r="B47" s="7"/>
      <c r="C47" s="7"/>
      <c r="D47" s="7"/>
      <c r="E47" s="27"/>
      <c r="F47" s="7"/>
    </row>
    <row r="48" spans="1:6" x14ac:dyDescent="0.25">
      <c r="A48" s="25"/>
      <c r="B48" s="7"/>
      <c r="C48" s="7"/>
      <c r="D48" s="7"/>
      <c r="E48" s="27"/>
      <c r="F48" s="7"/>
    </row>
    <row r="49" spans="1:6" x14ac:dyDescent="0.25">
      <c r="A49" s="25"/>
      <c r="B49" s="7"/>
      <c r="C49" s="7"/>
      <c r="D49" s="7"/>
      <c r="E49" s="27"/>
      <c r="F49" s="7"/>
    </row>
    <row r="50" spans="1:6" x14ac:dyDescent="0.25">
      <c r="A50" s="25"/>
      <c r="B50" s="7"/>
      <c r="C50" s="7"/>
      <c r="D50" s="7"/>
      <c r="E50" s="27"/>
      <c r="F50" s="7"/>
    </row>
    <row r="51" spans="1:6" x14ac:dyDescent="0.25">
      <c r="A51" s="25"/>
      <c r="B51" s="7"/>
      <c r="C51" s="7"/>
      <c r="D51" s="7"/>
      <c r="E51" s="27"/>
      <c r="F51" s="7"/>
    </row>
    <row r="52" spans="1:6" x14ac:dyDescent="0.25">
      <c r="A52" s="25"/>
      <c r="B52" s="7"/>
      <c r="C52" s="7"/>
      <c r="D52" s="7"/>
      <c r="E52" s="27"/>
      <c r="F52" s="7"/>
    </row>
    <row r="53" spans="1:6" x14ac:dyDescent="0.25">
      <c r="A53" s="25"/>
      <c r="B53" s="7"/>
      <c r="C53" s="7"/>
      <c r="D53" s="7"/>
      <c r="E53" s="27"/>
      <c r="F53" s="7"/>
    </row>
    <row r="54" spans="1:6" x14ac:dyDescent="0.25">
      <c r="A54" s="25"/>
      <c r="B54" s="7"/>
      <c r="C54" s="7"/>
      <c r="D54" s="7"/>
      <c r="E54" s="27"/>
      <c r="F54" s="7"/>
    </row>
    <row r="55" spans="1:6" x14ac:dyDescent="0.25">
      <c r="A55" s="25"/>
      <c r="B55" s="7"/>
      <c r="C55" s="7"/>
      <c r="D55" s="7"/>
      <c r="E55" s="27"/>
      <c r="F55" s="7"/>
    </row>
    <row r="56" spans="1:6" x14ac:dyDescent="0.25">
      <c r="A56" s="25"/>
      <c r="B56" s="7"/>
      <c r="C56" s="7"/>
      <c r="D56" s="7"/>
      <c r="E56" s="27"/>
      <c r="F56" s="7"/>
    </row>
    <row r="57" spans="1:6" x14ac:dyDescent="0.25">
      <c r="A57" s="25"/>
      <c r="B57" s="7"/>
      <c r="C57" s="7"/>
      <c r="D57" s="7"/>
      <c r="E57" s="27"/>
      <c r="F57" s="7"/>
    </row>
    <row r="58" spans="1:6" x14ac:dyDescent="0.25">
      <c r="A58" s="25"/>
      <c r="B58" s="7"/>
      <c r="C58" s="7"/>
      <c r="D58" s="7"/>
      <c r="E58" s="27"/>
      <c r="F58" s="7"/>
    </row>
    <row r="59" spans="1:6" x14ac:dyDescent="0.25">
      <c r="A59" s="25"/>
      <c r="B59" s="7"/>
      <c r="C59" s="7"/>
      <c r="D59" s="7"/>
      <c r="E59" s="27"/>
      <c r="F59" s="7"/>
    </row>
    <row r="60" spans="1:6" x14ac:dyDescent="0.25">
      <c r="A60" s="25"/>
      <c r="B60" s="7"/>
      <c r="C60" s="7"/>
      <c r="D60" s="7"/>
      <c r="E60" s="27"/>
      <c r="F60" s="7"/>
    </row>
    <row r="61" spans="1:6" x14ac:dyDescent="0.25">
      <c r="A61" s="25"/>
      <c r="B61" s="7"/>
      <c r="C61" s="7"/>
      <c r="D61" s="7"/>
      <c r="E61" s="27"/>
      <c r="F61" s="7"/>
    </row>
    <row r="62" spans="1:6" x14ac:dyDescent="0.25">
      <c r="A62" s="25"/>
      <c r="B62" s="7"/>
      <c r="C62" s="7"/>
      <c r="D62" s="7"/>
      <c r="E62" s="27"/>
      <c r="F62" s="7"/>
    </row>
    <row r="63" spans="1:6" x14ac:dyDescent="0.25">
      <c r="A63" s="25"/>
      <c r="B63" s="7"/>
      <c r="C63" s="7"/>
      <c r="D63" s="7"/>
      <c r="E63" s="27"/>
      <c r="F63" s="7"/>
    </row>
    <row r="64" spans="1:6" x14ac:dyDescent="0.25">
      <c r="A64" s="25"/>
      <c r="B64" s="7"/>
      <c r="C64" s="7"/>
      <c r="D64" s="7"/>
      <c r="E64" s="27"/>
      <c r="F64" s="7"/>
    </row>
    <row r="65" spans="1:6" x14ac:dyDescent="0.25">
      <c r="A65" s="25"/>
      <c r="B65" s="7"/>
      <c r="C65" s="7"/>
      <c r="D65" s="7"/>
      <c r="E65" s="27"/>
      <c r="F65" s="7"/>
    </row>
    <row r="66" spans="1:6" x14ac:dyDescent="0.25">
      <c r="A66" s="25"/>
      <c r="B66" s="7"/>
      <c r="C66" s="7"/>
      <c r="D66" s="7"/>
      <c r="E66" s="27"/>
      <c r="F66" s="7"/>
    </row>
    <row r="67" spans="1:6" x14ac:dyDescent="0.25">
      <c r="A67" s="25"/>
      <c r="B67" s="7"/>
      <c r="C67" s="7"/>
      <c r="D67" s="7"/>
      <c r="E67" s="27"/>
      <c r="F67" s="7"/>
    </row>
    <row r="68" spans="1:6" x14ac:dyDescent="0.25">
      <c r="A68" s="25"/>
      <c r="B68" s="7"/>
      <c r="C68" s="7"/>
      <c r="D68" s="7"/>
      <c r="E68" s="27"/>
      <c r="F68" s="7"/>
    </row>
    <row r="69" spans="1:6" x14ac:dyDescent="0.25">
      <c r="A69" s="25"/>
      <c r="B69" s="7"/>
      <c r="C69" s="7"/>
      <c r="D69" s="7"/>
      <c r="E69" s="27"/>
      <c r="F69" s="7"/>
    </row>
    <row r="70" spans="1:6" x14ac:dyDescent="0.25">
      <c r="A70" s="25"/>
      <c r="B70" s="7"/>
      <c r="C70" s="7"/>
      <c r="D70" s="7"/>
      <c r="E70" s="27"/>
      <c r="F70" s="7"/>
    </row>
    <row r="71" spans="1:6" x14ac:dyDescent="0.25">
      <c r="A71" s="25"/>
      <c r="B71" s="7"/>
      <c r="C71" s="7"/>
      <c r="D71" s="7"/>
      <c r="E71" s="27"/>
      <c r="F71" s="7"/>
    </row>
    <row r="72" spans="1:6" x14ac:dyDescent="0.25">
      <c r="A72" s="25"/>
      <c r="B72" s="7"/>
      <c r="C72" s="7"/>
      <c r="D72" s="7"/>
      <c r="E72" s="27"/>
      <c r="F72" s="7"/>
    </row>
    <row r="73" spans="1:6" x14ac:dyDescent="0.25">
      <c r="A73" s="25"/>
      <c r="B73" s="7"/>
      <c r="C73" s="7"/>
      <c r="D73" s="7"/>
      <c r="E73" s="27"/>
      <c r="F73" s="7"/>
    </row>
    <row r="74" spans="1:6" x14ac:dyDescent="0.25">
      <c r="A74" s="25"/>
      <c r="B74" s="7"/>
      <c r="C74" s="7"/>
      <c r="D74" s="7"/>
      <c r="E74" s="27"/>
      <c r="F74" s="7"/>
    </row>
    <row r="75" spans="1:6" x14ac:dyDescent="0.25">
      <c r="A75" s="25"/>
      <c r="B75" s="7"/>
      <c r="C75" s="7"/>
      <c r="D75" s="7"/>
      <c r="E75" s="27"/>
      <c r="F75" s="7"/>
    </row>
    <row r="76" spans="1:6" x14ac:dyDescent="0.25">
      <c r="A76" s="25"/>
      <c r="B76" s="7"/>
      <c r="C76" s="7"/>
      <c r="D76" s="7"/>
      <c r="E76" s="27"/>
      <c r="F76" s="7"/>
    </row>
    <row r="77" spans="1:6" x14ac:dyDescent="0.25">
      <c r="A77" s="25"/>
      <c r="B77" s="7"/>
      <c r="C77" s="7"/>
      <c r="D77" s="7"/>
      <c r="E77" s="27"/>
      <c r="F77" s="7"/>
    </row>
    <row r="78" spans="1:6" x14ac:dyDescent="0.25">
      <c r="A78" s="25"/>
      <c r="B78" s="7"/>
      <c r="C78" s="7"/>
      <c r="D78" s="7"/>
      <c r="E78" s="27"/>
      <c r="F78" s="7"/>
    </row>
    <row r="79" spans="1:6" x14ac:dyDescent="0.25">
      <c r="A79" s="25"/>
      <c r="B79" s="7"/>
      <c r="C79" s="7"/>
      <c r="D79" s="7"/>
      <c r="E79" s="27"/>
      <c r="F79" s="7"/>
    </row>
    <row r="80" spans="1:6" x14ac:dyDescent="0.25">
      <c r="A80" s="25"/>
      <c r="B80" s="7"/>
      <c r="C80" s="7"/>
      <c r="D80" s="7"/>
      <c r="E80" s="27"/>
      <c r="F80" s="7"/>
    </row>
    <row r="81" spans="1:6" x14ac:dyDescent="0.25">
      <c r="A81" s="25"/>
      <c r="B81" s="7"/>
      <c r="C81" s="7"/>
      <c r="D81" s="7"/>
      <c r="E81" s="27"/>
      <c r="F81" s="7"/>
    </row>
    <row r="82" spans="1:6" x14ac:dyDescent="0.25">
      <c r="A82" s="25"/>
      <c r="B82" s="7"/>
      <c r="C82" s="7"/>
      <c r="D82" s="7"/>
      <c r="E82" s="27"/>
      <c r="F82" s="7"/>
    </row>
    <row r="83" spans="1:6" x14ac:dyDescent="0.25">
      <c r="A83" s="25"/>
      <c r="B83" s="7"/>
      <c r="C83" s="7"/>
      <c r="D83" s="7"/>
      <c r="E83" s="27"/>
      <c r="F83" s="7"/>
    </row>
    <row r="84" spans="1:6" x14ac:dyDescent="0.25">
      <c r="A84" s="25"/>
      <c r="B84" s="7"/>
      <c r="C84" s="7"/>
      <c r="D84" s="7"/>
      <c r="E84" s="27"/>
      <c r="F84" s="7"/>
    </row>
    <row r="85" spans="1:6" x14ac:dyDescent="0.25">
      <c r="A85" s="25"/>
      <c r="B85" s="7"/>
      <c r="C85" s="7"/>
      <c r="D85" s="7"/>
      <c r="E85" s="27"/>
      <c r="F85" s="7"/>
    </row>
    <row r="86" spans="1:6" x14ac:dyDescent="0.25">
      <c r="A86" s="25"/>
      <c r="B86" s="7"/>
      <c r="C86" s="7"/>
      <c r="D86" s="7"/>
      <c r="E86" s="27"/>
      <c r="F86" s="7"/>
    </row>
    <row r="87" spans="1:6" x14ac:dyDescent="0.25">
      <c r="A87" s="25"/>
      <c r="B87" s="7"/>
      <c r="C87" s="7"/>
      <c r="D87" s="7"/>
      <c r="E87" s="27"/>
      <c r="F87" s="7"/>
    </row>
    <row r="88" spans="1:6" x14ac:dyDescent="0.25">
      <c r="A88" s="25"/>
      <c r="B88" s="7"/>
      <c r="C88" s="7"/>
      <c r="D88" s="7"/>
      <c r="E88" s="27"/>
      <c r="F88" s="7"/>
    </row>
    <row r="89" spans="1:6" x14ac:dyDescent="0.25">
      <c r="A89" s="25"/>
      <c r="B89" s="7"/>
      <c r="C89" s="7"/>
      <c r="D89" s="7"/>
      <c r="E89" s="27"/>
      <c r="F89" s="7"/>
    </row>
    <row r="90" spans="1:6" x14ac:dyDescent="0.25">
      <c r="A90" s="25"/>
      <c r="B90" s="7"/>
      <c r="C90" s="7"/>
      <c r="D90" s="7"/>
      <c r="E90" s="27"/>
      <c r="F90" s="7"/>
    </row>
    <row r="91" spans="1:6" x14ac:dyDescent="0.25">
      <c r="A91" s="25"/>
      <c r="B91" s="7"/>
      <c r="C91" s="7"/>
      <c r="D91" s="7"/>
      <c r="E91" s="27"/>
      <c r="F91" s="7"/>
    </row>
    <row r="92" spans="1:6" x14ac:dyDescent="0.25">
      <c r="A92" s="25"/>
      <c r="B92" s="7"/>
      <c r="C92" s="7"/>
      <c r="D92" s="7"/>
      <c r="E92" s="27"/>
      <c r="F92" s="7"/>
    </row>
    <row r="93" spans="1:6" x14ac:dyDescent="0.25">
      <c r="A93" s="25"/>
      <c r="B93" s="7"/>
      <c r="C93" s="7"/>
      <c r="D93" s="7"/>
      <c r="E93" s="27"/>
      <c r="F93" s="7"/>
    </row>
    <row r="94" spans="1:6" x14ac:dyDescent="0.25">
      <c r="A94" s="25"/>
      <c r="B94" s="7"/>
      <c r="C94" s="7"/>
      <c r="D94" s="7"/>
      <c r="E94" s="27"/>
      <c r="F94" s="7"/>
    </row>
    <row r="95" spans="1:6" x14ac:dyDescent="0.25">
      <c r="A95" s="25"/>
      <c r="B95" s="7"/>
      <c r="C95" s="7"/>
      <c r="D95" s="7"/>
      <c r="E95" s="27"/>
      <c r="F95" s="7"/>
    </row>
    <row r="96" spans="1:6" x14ac:dyDescent="0.25">
      <c r="A96" s="25"/>
      <c r="B96" s="7"/>
      <c r="C96" s="7"/>
      <c r="D96" s="7"/>
      <c r="E96" s="27"/>
      <c r="F96" s="7"/>
    </row>
    <row r="97" spans="1:6" x14ac:dyDescent="0.25">
      <c r="A97" s="25"/>
      <c r="B97" s="7"/>
      <c r="C97" s="7"/>
      <c r="D97" s="7"/>
      <c r="E97" s="27"/>
      <c r="F97" s="7"/>
    </row>
    <row r="98" spans="1:6" x14ac:dyDescent="0.25">
      <c r="A98" s="25"/>
      <c r="B98" s="7"/>
      <c r="C98" s="7"/>
      <c r="D98" s="7"/>
      <c r="E98" s="27"/>
      <c r="F98" s="7"/>
    </row>
    <row r="99" spans="1:6" x14ac:dyDescent="0.25">
      <c r="A99" s="25"/>
      <c r="B99" s="7"/>
      <c r="C99" s="7"/>
      <c r="D99" s="7"/>
      <c r="E99" s="27"/>
      <c r="F99" s="7"/>
    </row>
    <row r="100" spans="1:6" x14ac:dyDescent="0.25">
      <c r="A100" s="25"/>
      <c r="B100" s="7"/>
      <c r="C100" s="7"/>
      <c r="D100" s="7"/>
      <c r="E100" s="27"/>
      <c r="F100" s="7"/>
    </row>
    <row r="101" spans="1:6" x14ac:dyDescent="0.25">
      <c r="A101" s="25"/>
      <c r="B101" s="7"/>
      <c r="C101" s="7"/>
      <c r="D101" s="7"/>
      <c r="E101" s="27"/>
      <c r="F101" s="7"/>
    </row>
    <row r="102" spans="1:6" x14ac:dyDescent="0.25">
      <c r="A102" s="25"/>
      <c r="B102" s="7"/>
      <c r="C102" s="7"/>
      <c r="D102" s="7"/>
      <c r="E102" s="27"/>
      <c r="F102" s="7"/>
    </row>
    <row r="103" spans="1:6" x14ac:dyDescent="0.25">
      <c r="A103" s="25"/>
      <c r="B103" s="7"/>
      <c r="C103" s="7"/>
      <c r="D103" s="7"/>
      <c r="E103" s="27"/>
      <c r="F103" s="7"/>
    </row>
    <row r="104" spans="1:6" x14ac:dyDescent="0.25">
      <c r="A104" s="25"/>
      <c r="B104" s="7"/>
      <c r="C104" s="7"/>
      <c r="D104" s="7"/>
      <c r="E104" s="27"/>
      <c r="F104" s="7"/>
    </row>
    <row r="105" spans="1:6" x14ac:dyDescent="0.25">
      <c r="A105" s="25"/>
      <c r="B105" s="7"/>
      <c r="C105" s="7"/>
      <c r="D105" s="7"/>
      <c r="E105" s="27"/>
      <c r="F105" s="7"/>
    </row>
    <row r="106" spans="1:6" x14ac:dyDescent="0.25">
      <c r="A106" s="25"/>
      <c r="B106" s="7"/>
      <c r="C106" s="7"/>
      <c r="D106" s="7"/>
      <c r="E106" s="27"/>
      <c r="F106" s="7"/>
    </row>
    <row r="107" spans="1:6" x14ac:dyDescent="0.25">
      <c r="A107" s="25"/>
      <c r="B107" s="7"/>
      <c r="C107" s="7"/>
      <c r="D107" s="7"/>
      <c r="E107" s="27"/>
      <c r="F107" s="7"/>
    </row>
    <row r="108" spans="1:6" x14ac:dyDescent="0.25">
      <c r="A108" s="25"/>
      <c r="B108" s="7"/>
      <c r="C108" s="7"/>
      <c r="D108" s="7"/>
      <c r="E108" s="27"/>
      <c r="F108" s="7"/>
    </row>
    <row r="109" spans="1:6" x14ac:dyDescent="0.25">
      <c r="A109" s="25"/>
      <c r="B109" s="7"/>
      <c r="C109" s="7"/>
      <c r="D109" s="7"/>
      <c r="E109" s="27"/>
      <c r="F109" s="7"/>
    </row>
    <row r="110" spans="1:6" x14ac:dyDescent="0.25">
      <c r="A110" s="25"/>
      <c r="B110" s="7"/>
      <c r="C110" s="7"/>
      <c r="D110" s="7"/>
      <c r="E110" s="27"/>
      <c r="F110" s="7"/>
    </row>
    <row r="111" spans="1:6" x14ac:dyDescent="0.25">
      <c r="A111" s="25"/>
      <c r="B111" s="7"/>
      <c r="C111" s="7"/>
      <c r="D111" s="7"/>
      <c r="E111" s="27"/>
      <c r="F111" s="7"/>
    </row>
    <row r="112" spans="1:6" x14ac:dyDescent="0.25">
      <c r="A112" s="25"/>
      <c r="B112" s="7"/>
      <c r="C112" s="7"/>
      <c r="D112" s="7"/>
      <c r="E112" s="27"/>
      <c r="F112" s="7"/>
    </row>
    <row r="113" spans="1:6" x14ac:dyDescent="0.25">
      <c r="A113" s="25"/>
      <c r="B113" s="7"/>
      <c r="C113" s="7"/>
      <c r="D113" s="7"/>
      <c r="E113" s="27"/>
      <c r="F113" s="7"/>
    </row>
    <row r="114" spans="1:6" x14ac:dyDescent="0.25">
      <c r="A114" s="25"/>
      <c r="B114" s="7"/>
      <c r="C114" s="7"/>
      <c r="D114" s="7"/>
      <c r="E114" s="27"/>
      <c r="F114" s="7"/>
    </row>
    <row r="115" spans="1:6" x14ac:dyDescent="0.25">
      <c r="A115" s="25"/>
      <c r="B115" s="7"/>
      <c r="C115" s="7"/>
      <c r="D115" s="7"/>
      <c r="E115" s="27"/>
      <c r="F115" s="7"/>
    </row>
    <row r="116" spans="1:6" x14ac:dyDescent="0.25">
      <c r="A116" s="25"/>
      <c r="B116" s="7"/>
      <c r="C116" s="7"/>
      <c r="D116" s="7"/>
      <c r="E116" s="27"/>
      <c r="F116" s="7"/>
    </row>
    <row r="117" spans="1:6" x14ac:dyDescent="0.25">
      <c r="A117" s="25"/>
      <c r="B117" s="7"/>
      <c r="C117" s="7"/>
      <c r="D117" s="7"/>
      <c r="E117" s="27"/>
      <c r="F117" s="7"/>
    </row>
    <row r="118" spans="1:6" x14ac:dyDescent="0.25">
      <c r="A118" s="25"/>
      <c r="B118" s="7"/>
      <c r="C118" s="7"/>
      <c r="D118" s="7"/>
      <c r="E118" s="27"/>
      <c r="F118" s="7"/>
    </row>
    <row r="119" spans="1:6" x14ac:dyDescent="0.25">
      <c r="A119" s="25"/>
      <c r="B119" s="7"/>
      <c r="C119" s="7"/>
      <c r="D119" s="7"/>
      <c r="E119" s="27"/>
      <c r="F119" s="7"/>
    </row>
    <row r="120" spans="1:6" x14ac:dyDescent="0.25">
      <c r="A120" s="25"/>
      <c r="B120" s="7"/>
      <c r="C120" s="7"/>
      <c r="D120" s="7"/>
      <c r="E120" s="27"/>
      <c r="F120" s="7"/>
    </row>
    <row r="121" spans="1:6" x14ac:dyDescent="0.25">
      <c r="A121" s="25"/>
      <c r="B121" s="7"/>
      <c r="C121" s="7"/>
      <c r="D121" s="7"/>
      <c r="E121" s="27"/>
      <c r="F121" s="7"/>
    </row>
    <row r="122" spans="1:6" x14ac:dyDescent="0.25">
      <c r="A122" s="25"/>
      <c r="B122" s="7"/>
      <c r="C122" s="7"/>
      <c r="D122" s="7"/>
      <c r="E122" s="27"/>
      <c r="F122" s="7"/>
    </row>
    <row r="123" spans="1:6" x14ac:dyDescent="0.25">
      <c r="A123" s="25"/>
      <c r="B123" s="7"/>
      <c r="C123" s="7"/>
      <c r="D123" s="7"/>
      <c r="E123" s="27"/>
      <c r="F123" s="7"/>
    </row>
    <row r="124" spans="1:6" x14ac:dyDescent="0.25">
      <c r="A124" s="25"/>
      <c r="B124" s="7"/>
      <c r="C124" s="7"/>
      <c r="D124" s="7"/>
      <c r="E124" s="27"/>
      <c r="F124" s="7"/>
    </row>
    <row r="125" spans="1:6" x14ac:dyDescent="0.25">
      <c r="A125" s="25"/>
      <c r="B125" s="7"/>
      <c r="C125" s="7"/>
      <c r="D125" s="7"/>
      <c r="E125" s="27"/>
      <c r="F125" s="7"/>
    </row>
    <row r="126" spans="1:6" x14ac:dyDescent="0.25">
      <c r="A126" s="25"/>
      <c r="B126" s="7"/>
      <c r="C126" s="7"/>
      <c r="D126" s="7"/>
      <c r="E126" s="27"/>
      <c r="F126" s="7"/>
    </row>
    <row r="127" spans="1:6" x14ac:dyDescent="0.25">
      <c r="A127" s="25"/>
      <c r="B127" s="7"/>
      <c r="C127" s="7"/>
      <c r="D127" s="7"/>
      <c r="E127" s="27"/>
      <c r="F127" s="7"/>
    </row>
    <row r="128" spans="1:6" x14ac:dyDescent="0.25">
      <c r="A128" s="25"/>
      <c r="B128" s="7"/>
      <c r="C128" s="7"/>
      <c r="D128" s="7"/>
      <c r="E128" s="27"/>
      <c r="F128" s="7"/>
    </row>
    <row r="129" spans="1:6" x14ac:dyDescent="0.25">
      <c r="A129" s="25"/>
      <c r="B129" s="7"/>
      <c r="C129" s="7"/>
      <c r="D129" s="7"/>
      <c r="E129" s="27"/>
      <c r="F129" s="7"/>
    </row>
    <row r="130" spans="1:6" x14ac:dyDescent="0.25">
      <c r="A130" s="25"/>
      <c r="B130" s="7"/>
      <c r="C130" s="7"/>
      <c r="D130" s="7"/>
      <c r="E130" s="27"/>
      <c r="F130" s="7"/>
    </row>
    <row r="131" spans="1:6" x14ac:dyDescent="0.25">
      <c r="A131" s="25"/>
      <c r="B131" s="7"/>
      <c r="C131" s="7"/>
      <c r="D131" s="7"/>
      <c r="E131" s="27"/>
      <c r="F131" s="7"/>
    </row>
    <row r="132" spans="1:6" x14ac:dyDescent="0.25">
      <c r="A132" s="25"/>
      <c r="B132" s="7"/>
      <c r="C132" s="7"/>
      <c r="D132" s="7"/>
      <c r="E132" s="27"/>
      <c r="F132" s="7"/>
    </row>
    <row r="133" spans="1:6" x14ac:dyDescent="0.25">
      <c r="A133" s="25"/>
      <c r="B133" s="7"/>
      <c r="C133" s="7"/>
      <c r="D133" s="7"/>
      <c r="E133" s="27"/>
      <c r="F133" s="7"/>
    </row>
    <row r="134" spans="1:6" x14ac:dyDescent="0.25">
      <c r="A134" s="25"/>
      <c r="B134" s="7"/>
      <c r="C134" s="7"/>
      <c r="D134" s="7"/>
      <c r="E134" s="27"/>
      <c r="F134" s="7"/>
    </row>
    <row r="135" spans="1:6" x14ac:dyDescent="0.25">
      <c r="A135" s="25"/>
      <c r="B135" s="7"/>
      <c r="C135" s="7"/>
      <c r="D135" s="7"/>
      <c r="E135" s="27"/>
      <c r="F135" s="7"/>
    </row>
    <row r="136" spans="1:6" x14ac:dyDescent="0.25">
      <c r="A136" s="25"/>
      <c r="B136" s="7"/>
      <c r="C136" s="7"/>
      <c r="D136" s="7"/>
      <c r="E136" s="27"/>
      <c r="F136" s="7"/>
    </row>
    <row r="137" spans="1:6" x14ac:dyDescent="0.25">
      <c r="A137" s="25"/>
      <c r="B137" s="7"/>
      <c r="C137" s="7"/>
      <c r="D137" s="7"/>
      <c r="E137" s="27"/>
      <c r="F137" s="7"/>
    </row>
    <row r="138" spans="1:6" x14ac:dyDescent="0.25">
      <c r="A138" s="25"/>
      <c r="B138" s="7"/>
      <c r="C138" s="7"/>
      <c r="D138" s="7"/>
      <c r="E138" s="27"/>
      <c r="F138" s="7"/>
    </row>
    <row r="139" spans="1:6" x14ac:dyDescent="0.25">
      <c r="A139" s="25"/>
      <c r="B139" s="7"/>
      <c r="C139" s="7"/>
      <c r="D139" s="7"/>
      <c r="E139" s="27"/>
      <c r="F139" s="7"/>
    </row>
    <row r="140" spans="1:6" x14ac:dyDescent="0.25">
      <c r="A140" s="25"/>
      <c r="B140" s="7"/>
      <c r="C140" s="7"/>
      <c r="D140" s="7"/>
      <c r="E140" s="27"/>
      <c r="F140" s="7"/>
    </row>
    <row r="141" spans="1:6" x14ac:dyDescent="0.25">
      <c r="A141" s="25"/>
      <c r="B141" s="7"/>
      <c r="C141" s="7"/>
      <c r="D141" s="7"/>
      <c r="E141" s="27"/>
      <c r="F141" s="7"/>
    </row>
    <row r="142" spans="1:6" x14ac:dyDescent="0.25">
      <c r="A142" s="25"/>
      <c r="B142" s="7"/>
      <c r="C142" s="7"/>
      <c r="D142" s="7"/>
      <c r="E142" s="27"/>
      <c r="F142" s="7"/>
    </row>
    <row r="143" spans="1:6" x14ac:dyDescent="0.25">
      <c r="A143" s="25"/>
      <c r="B143" s="7"/>
      <c r="C143" s="7"/>
      <c r="D143" s="7"/>
      <c r="E143" s="27"/>
      <c r="F143" s="7"/>
    </row>
    <row r="144" spans="1:6" x14ac:dyDescent="0.25">
      <c r="A144" s="25"/>
      <c r="B144" s="7"/>
      <c r="C144" s="7"/>
      <c r="D144" s="7"/>
      <c r="E144" s="27"/>
      <c r="F144" s="7"/>
    </row>
    <row r="145" spans="1:6" x14ac:dyDescent="0.25">
      <c r="A145" s="25"/>
      <c r="B145" s="7"/>
      <c r="C145" s="7"/>
      <c r="D145" s="7"/>
      <c r="E145" s="27"/>
      <c r="F145" s="7"/>
    </row>
    <row r="146" spans="1:6" x14ac:dyDescent="0.25">
      <c r="A146" s="25"/>
      <c r="B146" s="7"/>
      <c r="C146" s="7"/>
      <c r="D146" s="7"/>
      <c r="E146" s="27"/>
      <c r="F146" s="7"/>
    </row>
    <row r="147" spans="1:6" x14ac:dyDescent="0.25">
      <c r="A147" s="25"/>
      <c r="B147" s="7"/>
      <c r="C147" s="7"/>
      <c r="D147" s="7"/>
      <c r="E147" s="27"/>
      <c r="F147" s="7"/>
    </row>
    <row r="148" spans="1:6" x14ac:dyDescent="0.25">
      <c r="A148" s="25"/>
      <c r="B148" s="7"/>
      <c r="C148" s="7"/>
      <c r="D148" s="7"/>
      <c r="E148" s="27"/>
      <c r="F148" s="7"/>
    </row>
    <row r="149" spans="1:6" x14ac:dyDescent="0.25">
      <c r="A149" s="25"/>
      <c r="B149" s="7"/>
      <c r="C149" s="7"/>
      <c r="D149" s="7"/>
      <c r="E149" s="27"/>
      <c r="F149" s="7"/>
    </row>
    <row r="150" spans="1:6" x14ac:dyDescent="0.25">
      <c r="A150" s="25"/>
      <c r="B150" s="7"/>
      <c r="C150" s="7"/>
      <c r="D150" s="7"/>
      <c r="E150" s="27"/>
      <c r="F150" s="7"/>
    </row>
    <row r="151" spans="1:6" x14ac:dyDescent="0.25">
      <c r="A151" s="25"/>
      <c r="B151" s="7"/>
      <c r="C151" s="7"/>
      <c r="D151" s="7"/>
      <c r="E151" s="27"/>
      <c r="F151" s="7"/>
    </row>
    <row r="152" spans="1:6" x14ac:dyDescent="0.25">
      <c r="A152" s="25"/>
      <c r="B152" s="7"/>
      <c r="C152" s="7"/>
      <c r="D152" s="7"/>
      <c r="E152" s="27"/>
      <c r="F152" s="7"/>
    </row>
    <row r="153" spans="1:6" x14ac:dyDescent="0.25">
      <c r="A153" s="25"/>
      <c r="B153" s="7"/>
      <c r="C153" s="7"/>
      <c r="D153" s="7"/>
      <c r="E153" s="27"/>
      <c r="F153" s="7"/>
    </row>
    <row r="154" spans="1:6" x14ac:dyDescent="0.25">
      <c r="A154" s="25"/>
      <c r="B154" s="7"/>
      <c r="C154" s="7"/>
      <c r="D154" s="7"/>
      <c r="E154" s="27"/>
      <c r="F154" s="7"/>
    </row>
    <row r="155" spans="1:6" x14ac:dyDescent="0.25">
      <c r="A155" s="25"/>
      <c r="B155" s="7"/>
      <c r="C155" s="7"/>
      <c r="D155" s="7"/>
      <c r="E155" s="27"/>
      <c r="F155" s="7"/>
    </row>
    <row r="156" spans="1:6" x14ac:dyDescent="0.25">
      <c r="A156" s="25"/>
      <c r="B156" s="7"/>
      <c r="C156" s="7"/>
      <c r="D156" s="7"/>
      <c r="E156" s="27"/>
      <c r="F156" s="7"/>
    </row>
    <row r="157" spans="1:6" x14ac:dyDescent="0.25">
      <c r="A157" s="25"/>
      <c r="B157" s="7"/>
      <c r="C157" s="7"/>
      <c r="D157" s="7"/>
      <c r="E157" s="27"/>
      <c r="F157" s="7"/>
    </row>
    <row r="158" spans="1:6" x14ac:dyDescent="0.25">
      <c r="A158" s="25"/>
      <c r="B158" s="7"/>
      <c r="C158" s="7"/>
      <c r="D158" s="7"/>
      <c r="E158" s="27"/>
      <c r="F158" s="7"/>
    </row>
    <row r="159" spans="1:6" x14ac:dyDescent="0.25">
      <c r="A159" s="25"/>
      <c r="B159" s="7"/>
      <c r="C159" s="7"/>
      <c r="D159" s="7"/>
      <c r="E159" s="27"/>
      <c r="F159" s="7"/>
    </row>
    <row r="160" spans="1:6" x14ac:dyDescent="0.25">
      <c r="A160" s="25"/>
      <c r="B160" s="7"/>
      <c r="C160" s="7"/>
      <c r="D160" s="7"/>
      <c r="E160" s="27"/>
      <c r="F160" s="7"/>
    </row>
    <row r="161" spans="1:6" x14ac:dyDescent="0.25">
      <c r="A161" s="25"/>
      <c r="B161" s="7"/>
      <c r="C161" s="7"/>
      <c r="D161" s="7"/>
      <c r="E161" s="27"/>
      <c r="F161" s="7"/>
    </row>
    <row r="162" spans="1:6" x14ac:dyDescent="0.25">
      <c r="A162" s="25"/>
      <c r="B162" s="7"/>
      <c r="C162" s="7"/>
      <c r="D162" s="7"/>
      <c r="E162" s="27"/>
      <c r="F162" s="7"/>
    </row>
    <row r="163" spans="1:6" x14ac:dyDescent="0.25">
      <c r="A163" s="25"/>
      <c r="B163" s="7"/>
      <c r="C163" s="7"/>
      <c r="D163" s="7"/>
      <c r="E163" s="27"/>
      <c r="F163" s="7"/>
    </row>
    <row r="164" spans="1:6" x14ac:dyDescent="0.25">
      <c r="A164" s="25"/>
      <c r="B164" s="7"/>
      <c r="C164" s="7"/>
      <c r="D164" s="7"/>
      <c r="E164" s="27"/>
      <c r="F164" s="7"/>
    </row>
    <row r="165" spans="1:6" x14ac:dyDescent="0.25">
      <c r="A165" s="25"/>
      <c r="B165" s="7"/>
      <c r="C165" s="7"/>
      <c r="D165" s="7"/>
      <c r="E165" s="27"/>
      <c r="F165" s="7"/>
    </row>
    <row r="166" spans="1:6" x14ac:dyDescent="0.25">
      <c r="A166" s="25"/>
      <c r="B166" s="7"/>
      <c r="C166" s="7"/>
      <c r="D166" s="7"/>
      <c r="E166" s="27"/>
      <c r="F166" s="7"/>
    </row>
    <row r="167" spans="1:6" x14ac:dyDescent="0.25">
      <c r="A167" s="25"/>
      <c r="B167" s="7"/>
      <c r="C167" s="7"/>
      <c r="D167" s="7"/>
      <c r="E167" s="27"/>
      <c r="F167" s="7"/>
    </row>
    <row r="168" spans="1:6" x14ac:dyDescent="0.25">
      <c r="A168" s="25"/>
      <c r="B168" s="7"/>
      <c r="C168" s="7"/>
      <c r="D168" s="7"/>
      <c r="E168" s="27"/>
      <c r="F168" s="7"/>
    </row>
    <row r="169" spans="1:6" x14ac:dyDescent="0.25">
      <c r="A169" s="25"/>
      <c r="B169" s="7"/>
      <c r="C169" s="7"/>
      <c r="D169" s="7"/>
      <c r="E169" s="27"/>
      <c r="F169" s="7"/>
    </row>
    <row r="170" spans="1:6" x14ac:dyDescent="0.25">
      <c r="A170" s="25"/>
      <c r="B170" s="7"/>
      <c r="C170" s="7"/>
      <c r="D170" s="7"/>
      <c r="E170" s="27"/>
      <c r="F170" s="7"/>
    </row>
    <row r="171" spans="1:6" x14ac:dyDescent="0.25">
      <c r="A171" s="25"/>
      <c r="B171" s="7"/>
      <c r="C171" s="7"/>
      <c r="D171" s="7"/>
      <c r="E171" s="27"/>
      <c r="F171" s="7"/>
    </row>
    <row r="172" spans="1:6" x14ac:dyDescent="0.25">
      <c r="A172" s="25"/>
      <c r="B172" s="7"/>
      <c r="C172" s="7"/>
      <c r="D172" s="7"/>
      <c r="E172" s="27"/>
      <c r="F172" s="7"/>
    </row>
    <row r="173" spans="1:6" x14ac:dyDescent="0.25">
      <c r="A173" s="25"/>
      <c r="B173" s="7"/>
      <c r="C173" s="7"/>
      <c r="D173" s="7"/>
      <c r="E173" s="27"/>
      <c r="F173" s="7"/>
    </row>
    <row r="174" spans="1:6" x14ac:dyDescent="0.25">
      <c r="A174" s="25"/>
      <c r="B174" s="7"/>
      <c r="C174" s="7"/>
      <c r="D174" s="7"/>
      <c r="E174" s="27"/>
      <c r="F174" s="7"/>
    </row>
    <row r="175" spans="1:6" x14ac:dyDescent="0.25">
      <c r="A175" s="25"/>
      <c r="B175" s="7"/>
      <c r="C175" s="7"/>
      <c r="D175" s="7"/>
      <c r="E175" s="27"/>
      <c r="F175" s="7"/>
    </row>
    <row r="176" spans="1:6" x14ac:dyDescent="0.25">
      <c r="A176" s="25"/>
      <c r="B176" s="7"/>
      <c r="C176" s="7"/>
      <c r="D176" s="7"/>
      <c r="E176" s="27"/>
      <c r="F176" s="7"/>
    </row>
    <row r="177" spans="1:6" x14ac:dyDescent="0.25">
      <c r="A177" s="25"/>
      <c r="B177" s="7"/>
      <c r="C177" s="7"/>
      <c r="D177" s="7"/>
      <c r="E177" s="27"/>
      <c r="F177" s="7"/>
    </row>
    <row r="178" spans="1:6" x14ac:dyDescent="0.25">
      <c r="A178" s="25"/>
      <c r="B178" s="7"/>
      <c r="C178" s="7"/>
      <c r="D178" s="7"/>
      <c r="E178" s="27"/>
      <c r="F178" s="7"/>
    </row>
    <row r="179" spans="1:6" x14ac:dyDescent="0.25">
      <c r="A179" s="25"/>
      <c r="B179" s="7"/>
      <c r="C179" s="7"/>
      <c r="D179" s="7"/>
      <c r="E179" s="27"/>
      <c r="F179" s="7"/>
    </row>
    <row r="180" spans="1:6" x14ac:dyDescent="0.25">
      <c r="A180" s="25"/>
      <c r="B180" s="7"/>
      <c r="C180" s="7"/>
      <c r="D180" s="7"/>
      <c r="E180" s="27"/>
      <c r="F180" s="7"/>
    </row>
    <row r="181" spans="1:6" x14ac:dyDescent="0.25">
      <c r="A181" s="25"/>
      <c r="B181" s="7"/>
      <c r="C181" s="7"/>
      <c r="D181" s="7"/>
      <c r="E181" s="27"/>
      <c r="F181" s="7"/>
    </row>
    <row r="182" spans="1:6" x14ac:dyDescent="0.25">
      <c r="A182" s="25"/>
      <c r="B182" s="7"/>
      <c r="C182" s="7"/>
      <c r="D182" s="7"/>
      <c r="E182" s="27"/>
      <c r="F182" s="7"/>
    </row>
    <row r="183" spans="1:6" x14ac:dyDescent="0.25">
      <c r="A183" s="25"/>
      <c r="B183" s="7"/>
      <c r="C183" s="7"/>
      <c r="D183" s="7"/>
      <c r="E183" s="27"/>
      <c r="F183" s="7"/>
    </row>
    <row r="184" spans="1:6" x14ac:dyDescent="0.25">
      <c r="A184" s="25"/>
      <c r="B184" s="7"/>
      <c r="C184" s="7"/>
      <c r="D184" s="7"/>
      <c r="E184" s="27"/>
      <c r="F184" s="7"/>
    </row>
    <row r="185" spans="1:6" x14ac:dyDescent="0.25">
      <c r="A185" s="25"/>
      <c r="B185" s="7"/>
      <c r="C185" s="7"/>
      <c r="D185" s="7"/>
      <c r="E185" s="27"/>
      <c r="F185" s="7"/>
    </row>
    <row r="186" spans="1:6" x14ac:dyDescent="0.25">
      <c r="A186" s="25"/>
      <c r="B186" s="7"/>
      <c r="C186" s="7"/>
      <c r="D186" s="7"/>
      <c r="E186" s="27"/>
      <c r="F186" s="7"/>
    </row>
    <row r="187" spans="1:6" x14ac:dyDescent="0.25">
      <c r="A187" s="25"/>
      <c r="B187" s="7"/>
      <c r="C187" s="7"/>
      <c r="D187" s="7"/>
      <c r="E187" s="27"/>
      <c r="F187" s="7"/>
    </row>
    <row r="188" spans="1:6" x14ac:dyDescent="0.25">
      <c r="A188" s="25"/>
      <c r="B188" s="7"/>
      <c r="C188" s="7"/>
      <c r="D188" s="7"/>
      <c r="E188" s="27"/>
      <c r="F188" s="7"/>
    </row>
    <row r="189" spans="1:6" x14ac:dyDescent="0.25">
      <c r="A189" s="25"/>
      <c r="B189" s="7"/>
      <c r="C189" s="7"/>
      <c r="D189" s="7"/>
      <c r="E189" s="27"/>
      <c r="F189" s="7"/>
    </row>
    <row r="190" spans="1:6" x14ac:dyDescent="0.25">
      <c r="A190" s="25"/>
      <c r="B190" s="7"/>
      <c r="C190" s="7"/>
      <c r="D190" s="7"/>
      <c r="E190" s="27"/>
      <c r="F190" s="7"/>
    </row>
    <row r="191" spans="1:6" x14ac:dyDescent="0.25">
      <c r="A191" s="25"/>
      <c r="B191" s="7"/>
      <c r="C191" s="7"/>
      <c r="D191" s="7"/>
      <c r="E191" s="27"/>
      <c r="F191" s="7"/>
    </row>
    <row r="192" spans="1:6" x14ac:dyDescent="0.25">
      <c r="A192" s="25"/>
      <c r="B192" s="7"/>
      <c r="C192" s="7"/>
      <c r="D192" s="7"/>
      <c r="E192" s="27"/>
      <c r="F192" s="7"/>
    </row>
    <row r="193" spans="1:6" x14ac:dyDescent="0.25">
      <c r="A193" s="25"/>
      <c r="B193" s="7"/>
      <c r="C193" s="7"/>
      <c r="D193" s="7"/>
      <c r="E193" s="27"/>
      <c r="F193" s="7"/>
    </row>
    <row r="194" spans="1:6" x14ac:dyDescent="0.25">
      <c r="A194" s="25"/>
      <c r="B194" s="7"/>
      <c r="C194" s="7"/>
      <c r="D194" s="7"/>
      <c r="E194" s="27"/>
      <c r="F194" s="7"/>
    </row>
    <row r="195" spans="1:6" x14ac:dyDescent="0.25">
      <c r="A195" s="25"/>
      <c r="B195" s="7"/>
      <c r="C195" s="7"/>
      <c r="D195" s="7"/>
      <c r="E195" s="27"/>
      <c r="F195" s="7"/>
    </row>
    <row r="196" spans="1:6" x14ac:dyDescent="0.25">
      <c r="A196" s="25"/>
      <c r="B196" s="7"/>
      <c r="C196" s="7"/>
      <c r="D196" s="7"/>
      <c r="E196" s="27"/>
      <c r="F196" s="7"/>
    </row>
    <row r="197" spans="1:6" x14ac:dyDescent="0.25">
      <c r="A197" s="25"/>
      <c r="B197" s="7"/>
      <c r="C197" s="7"/>
      <c r="D197" s="7"/>
      <c r="E197" s="27"/>
      <c r="F197" s="7"/>
    </row>
    <row r="198" spans="1:6" x14ac:dyDescent="0.25">
      <c r="A198" s="25"/>
      <c r="B198" s="7"/>
      <c r="C198" s="7"/>
      <c r="D198" s="7"/>
      <c r="E198" s="27"/>
      <c r="F198" s="7"/>
    </row>
    <row r="199" spans="1:6" x14ac:dyDescent="0.25">
      <c r="A199" s="25"/>
      <c r="B199" s="7"/>
      <c r="C199" s="7"/>
      <c r="D199" s="7"/>
      <c r="E199" s="27"/>
      <c r="F199" s="7"/>
    </row>
    <row r="200" spans="1:6" x14ac:dyDescent="0.25">
      <c r="A200" s="25"/>
      <c r="B200" s="7"/>
      <c r="C200" s="7"/>
      <c r="D200" s="7"/>
      <c r="E200" s="27"/>
      <c r="F200" s="7"/>
    </row>
    <row r="201" spans="1:6" x14ac:dyDescent="0.25">
      <c r="A201" s="25"/>
      <c r="B201" s="7"/>
      <c r="C201" s="7"/>
      <c r="D201" s="7"/>
      <c r="E201" s="27"/>
      <c r="F201" s="7"/>
    </row>
    <row r="202" spans="1:6" x14ac:dyDescent="0.25">
      <c r="A202" s="25"/>
      <c r="B202" s="7"/>
      <c r="C202" s="7"/>
      <c r="D202" s="7"/>
      <c r="E202" s="27"/>
      <c r="F202" s="7"/>
    </row>
    <row r="203" spans="1:6" x14ac:dyDescent="0.25">
      <c r="A203" s="25"/>
      <c r="B203" s="7"/>
      <c r="C203" s="7"/>
      <c r="D203" s="7"/>
      <c r="E203" s="27"/>
      <c r="F203" s="7"/>
    </row>
    <row r="204" spans="1:6" x14ac:dyDescent="0.25">
      <c r="A204" s="25"/>
      <c r="B204" s="7"/>
      <c r="C204" s="7"/>
      <c r="D204" s="7"/>
      <c r="E204" s="27"/>
      <c r="F204" s="7"/>
    </row>
    <row r="205" spans="1:6" x14ac:dyDescent="0.25">
      <c r="A205" s="25"/>
      <c r="B205" s="7"/>
      <c r="C205" s="7"/>
      <c r="D205" s="7"/>
      <c r="E205" s="27"/>
      <c r="F205" s="7"/>
    </row>
    <row r="206" spans="1:6" x14ac:dyDescent="0.25">
      <c r="A206" s="25"/>
      <c r="B206" s="7"/>
      <c r="C206" s="7"/>
      <c r="D206" s="7"/>
      <c r="E206" s="27"/>
      <c r="F206" s="7"/>
    </row>
    <row r="207" spans="1:6" x14ac:dyDescent="0.25">
      <c r="A207" s="25"/>
      <c r="B207" s="7"/>
      <c r="C207" s="7"/>
      <c r="D207" s="7"/>
      <c r="E207" s="27"/>
      <c r="F207" s="7"/>
    </row>
    <row r="208" spans="1:6" x14ac:dyDescent="0.25">
      <c r="A208" s="25"/>
      <c r="B208" s="7"/>
      <c r="C208" s="7"/>
      <c r="D208" s="7"/>
      <c r="E208" s="27"/>
      <c r="F208" s="7"/>
    </row>
    <row r="209" spans="1:6" x14ac:dyDescent="0.25">
      <c r="A209" s="25"/>
      <c r="B209" s="7"/>
      <c r="C209" s="7"/>
      <c r="D209" s="7"/>
      <c r="E209" s="27"/>
      <c r="F209" s="7"/>
    </row>
    <row r="210" spans="1:6" x14ac:dyDescent="0.25">
      <c r="A210" s="25"/>
      <c r="B210" s="7"/>
      <c r="C210" s="7"/>
      <c r="D210" s="7"/>
      <c r="E210" s="27"/>
      <c r="F210" s="7"/>
    </row>
    <row r="211" spans="1:6" x14ac:dyDescent="0.25">
      <c r="A211" s="25"/>
      <c r="B211" s="7"/>
      <c r="C211" s="7"/>
      <c r="D211" s="7"/>
      <c r="E211" s="27"/>
      <c r="F211" s="7"/>
    </row>
    <row r="212" spans="1:6" x14ac:dyDescent="0.25">
      <c r="A212" s="25"/>
      <c r="B212" s="7"/>
      <c r="C212" s="7"/>
      <c r="D212" s="7"/>
      <c r="E212" s="27"/>
      <c r="F212" s="7"/>
    </row>
    <row r="213" spans="1:6" x14ac:dyDescent="0.25">
      <c r="A213" s="25"/>
      <c r="B213" s="7"/>
      <c r="C213" s="7"/>
      <c r="D213" s="7"/>
      <c r="E213" s="27"/>
      <c r="F213" s="7"/>
    </row>
    <row r="214" spans="1:6" x14ac:dyDescent="0.25">
      <c r="A214" s="25"/>
      <c r="B214" s="7"/>
      <c r="C214" s="7"/>
      <c r="D214" s="7"/>
      <c r="E214" s="27"/>
      <c r="F214" s="7"/>
    </row>
    <row r="215" spans="1:6" x14ac:dyDescent="0.25">
      <c r="A215" s="25"/>
      <c r="B215" s="7"/>
      <c r="C215" s="7"/>
      <c r="D215" s="7"/>
      <c r="E215" s="27"/>
      <c r="F215" s="7"/>
    </row>
    <row r="216" spans="1:6" x14ac:dyDescent="0.25">
      <c r="A216" s="25"/>
      <c r="B216" s="7"/>
      <c r="C216" s="7"/>
      <c r="D216" s="7"/>
      <c r="E216" s="27"/>
      <c r="F216" s="7"/>
    </row>
    <row r="217" spans="1:6" x14ac:dyDescent="0.25">
      <c r="A217" s="25"/>
      <c r="B217" s="7"/>
      <c r="C217" s="7"/>
      <c r="D217" s="7"/>
      <c r="E217" s="27"/>
      <c r="F217" s="7"/>
    </row>
    <row r="218" spans="1:6" x14ac:dyDescent="0.25">
      <c r="A218" s="25"/>
      <c r="B218" s="7"/>
      <c r="C218" s="7"/>
      <c r="D218" s="7"/>
      <c r="E218" s="27"/>
      <c r="F218" s="7"/>
    </row>
    <row r="219" spans="1:6" x14ac:dyDescent="0.25">
      <c r="A219" s="25"/>
      <c r="B219" s="7"/>
      <c r="C219" s="7"/>
      <c r="D219" s="7"/>
      <c r="E219" s="27"/>
      <c r="F219" s="7"/>
    </row>
    <row r="220" spans="1:6" x14ac:dyDescent="0.25">
      <c r="A220" s="25"/>
      <c r="B220" s="7"/>
      <c r="C220" s="7"/>
      <c r="D220" s="7"/>
      <c r="E220" s="27"/>
      <c r="F220" s="7"/>
    </row>
    <row r="221" spans="1:6" x14ac:dyDescent="0.25">
      <c r="A221" s="25"/>
      <c r="B221" s="7"/>
      <c r="C221" s="7"/>
      <c r="D221" s="7"/>
      <c r="E221" s="27"/>
      <c r="F221" s="7"/>
    </row>
    <row r="222" spans="1:6" x14ac:dyDescent="0.25">
      <c r="A222" s="25"/>
      <c r="B222" s="7"/>
      <c r="C222" s="7"/>
      <c r="D222" s="7"/>
      <c r="E222" s="27"/>
      <c r="F222" s="7"/>
    </row>
    <row r="223" spans="1:6" x14ac:dyDescent="0.25">
      <c r="A223" s="25"/>
      <c r="B223" s="7"/>
      <c r="C223" s="7"/>
      <c r="D223" s="7"/>
      <c r="E223" s="27"/>
      <c r="F223" s="7"/>
    </row>
    <row r="224" spans="1:6" x14ac:dyDescent="0.25">
      <c r="A224" s="25"/>
      <c r="B224" s="7"/>
      <c r="C224" s="7"/>
      <c r="D224" s="7"/>
      <c r="E224" s="27"/>
      <c r="F224" s="7"/>
    </row>
    <row r="225" spans="1:6" x14ac:dyDescent="0.25">
      <c r="A225" s="25"/>
      <c r="B225" s="7"/>
      <c r="C225" s="7"/>
      <c r="D225" s="7"/>
      <c r="E225" s="27"/>
      <c r="F225" s="7"/>
    </row>
    <row r="226" spans="1:6" x14ac:dyDescent="0.25">
      <c r="A226" s="25"/>
      <c r="B226" s="7"/>
      <c r="C226" s="7"/>
      <c r="D226" s="7"/>
      <c r="E226" s="27"/>
      <c r="F226" s="7"/>
    </row>
    <row r="227" spans="1:6" x14ac:dyDescent="0.25">
      <c r="A227" s="25"/>
      <c r="B227" s="7"/>
      <c r="C227" s="7"/>
      <c r="D227" s="7"/>
      <c r="E227" s="27"/>
      <c r="F227" s="7"/>
    </row>
    <row r="228" spans="1:6" x14ac:dyDescent="0.25">
      <c r="A228" s="25"/>
      <c r="B228" s="7"/>
      <c r="C228" s="7"/>
      <c r="D228" s="7"/>
      <c r="E228" s="27"/>
      <c r="F228" s="7"/>
    </row>
    <row r="229" spans="1:6" x14ac:dyDescent="0.25">
      <c r="A229" s="25"/>
      <c r="B229" s="7"/>
      <c r="C229" s="7"/>
      <c r="D229" s="7"/>
      <c r="E229" s="27"/>
      <c r="F229" s="7"/>
    </row>
    <row r="230" spans="1:6" x14ac:dyDescent="0.25">
      <c r="A230" s="25"/>
      <c r="B230" s="7"/>
      <c r="C230" s="7"/>
      <c r="D230" s="7"/>
      <c r="E230" s="27"/>
      <c r="F230" s="7"/>
    </row>
    <row r="231" spans="1:6" x14ac:dyDescent="0.25">
      <c r="A231" s="25"/>
      <c r="B231" s="7"/>
      <c r="C231" s="7"/>
      <c r="D231" s="7"/>
      <c r="E231" s="27"/>
      <c r="F231" s="7"/>
    </row>
    <row r="232" spans="1:6" x14ac:dyDescent="0.25">
      <c r="A232" s="25"/>
      <c r="B232" s="7"/>
      <c r="C232" s="7"/>
      <c r="D232" s="7"/>
      <c r="E232" s="27"/>
      <c r="F232" s="7"/>
    </row>
    <row r="233" spans="1:6" x14ac:dyDescent="0.25">
      <c r="A233" s="25"/>
      <c r="B233" s="7"/>
      <c r="C233" s="7"/>
      <c r="D233" s="7"/>
      <c r="E233" s="27"/>
      <c r="F233" s="7"/>
    </row>
    <row r="234" spans="1:6" x14ac:dyDescent="0.25">
      <c r="A234" s="25"/>
      <c r="B234" s="7"/>
      <c r="C234" s="7"/>
      <c r="D234" s="7"/>
      <c r="E234" s="27"/>
      <c r="F234" s="7"/>
    </row>
    <row r="235" spans="1:6" x14ac:dyDescent="0.25">
      <c r="A235" s="25"/>
      <c r="B235" s="7"/>
      <c r="C235" s="7"/>
      <c r="D235" s="7"/>
      <c r="E235" s="27"/>
      <c r="F235" s="7"/>
    </row>
    <row r="236" spans="1:6" x14ac:dyDescent="0.25">
      <c r="A236" s="25"/>
      <c r="B236" s="7"/>
      <c r="C236" s="7"/>
      <c r="D236" s="7"/>
      <c r="E236" s="27"/>
      <c r="F236" s="7"/>
    </row>
    <row r="237" spans="1:6" x14ac:dyDescent="0.25">
      <c r="A237" s="25"/>
      <c r="B237" s="7"/>
      <c r="C237" s="7"/>
      <c r="D237" s="7"/>
      <c r="E237" s="27"/>
      <c r="F237" s="7"/>
    </row>
    <row r="238" spans="1:6" x14ac:dyDescent="0.25">
      <c r="A238" s="25"/>
      <c r="B238" s="7"/>
      <c r="C238" s="7"/>
      <c r="D238" s="7"/>
      <c r="E238" s="27"/>
      <c r="F238" s="7"/>
    </row>
    <row r="239" spans="1:6" x14ac:dyDescent="0.25">
      <c r="A239" s="25"/>
      <c r="B239" s="7"/>
      <c r="C239" s="7"/>
      <c r="D239" s="7"/>
      <c r="E239" s="27"/>
      <c r="F239" s="7"/>
    </row>
    <row r="240" spans="1:6" x14ac:dyDescent="0.25">
      <c r="A240" s="25"/>
      <c r="B240" s="7"/>
      <c r="C240" s="7"/>
      <c r="D240" s="7"/>
      <c r="E240" s="27"/>
      <c r="F240" s="7"/>
    </row>
    <row r="241" spans="1:6" x14ac:dyDescent="0.25">
      <c r="A241" s="25"/>
      <c r="B241" s="7"/>
      <c r="C241" s="7"/>
      <c r="D241" s="7"/>
      <c r="E241" s="27"/>
      <c r="F241" s="7"/>
    </row>
    <row r="242" spans="1:6" x14ac:dyDescent="0.25">
      <c r="A242" s="25"/>
      <c r="B242" s="7"/>
      <c r="C242" s="7"/>
      <c r="D242" s="7"/>
      <c r="E242" s="27"/>
      <c r="F242" s="7"/>
    </row>
    <row r="243" spans="1:6" x14ac:dyDescent="0.25">
      <c r="A243" s="25"/>
      <c r="B243" s="7"/>
      <c r="C243" s="7"/>
      <c r="D243" s="7"/>
      <c r="E243" s="27"/>
      <c r="F243" s="7"/>
    </row>
    <row r="244" spans="1:6" x14ac:dyDescent="0.25">
      <c r="A244" s="25"/>
      <c r="B244" s="7"/>
      <c r="C244" s="7"/>
      <c r="D244" s="7"/>
      <c r="E244" s="27"/>
      <c r="F244" s="7"/>
    </row>
    <row r="245" spans="1:6" x14ac:dyDescent="0.25">
      <c r="A245" s="25"/>
      <c r="B245" s="7"/>
      <c r="C245" s="7"/>
      <c r="D245" s="7"/>
      <c r="E245" s="27"/>
      <c r="F245" s="7"/>
    </row>
    <row r="246" spans="1:6" x14ac:dyDescent="0.25">
      <c r="A246" s="25"/>
      <c r="B246" s="7"/>
      <c r="C246" s="7"/>
      <c r="D246" s="7"/>
      <c r="E246" s="27"/>
      <c r="F246" s="7"/>
    </row>
    <row r="247" spans="1:6" x14ac:dyDescent="0.25">
      <c r="A247" s="25"/>
      <c r="B247" s="7"/>
      <c r="C247" s="7"/>
      <c r="D247" s="7"/>
      <c r="E247" s="27"/>
      <c r="F247" s="7"/>
    </row>
    <row r="248" spans="1:6" x14ac:dyDescent="0.25">
      <c r="A248" s="25"/>
      <c r="B248" s="7"/>
      <c r="C248" s="7"/>
      <c r="D248" s="7"/>
      <c r="E248" s="27"/>
      <c r="F248" s="7"/>
    </row>
    <row r="249" spans="1:6" x14ac:dyDescent="0.25">
      <c r="A249" s="25"/>
      <c r="B249" s="7"/>
      <c r="C249" s="7"/>
      <c r="D249" s="7"/>
      <c r="E249" s="27"/>
      <c r="F249" s="7"/>
    </row>
    <row r="250" spans="1:6" x14ac:dyDescent="0.25">
      <c r="A250" s="25"/>
      <c r="B250" s="7"/>
      <c r="C250" s="7"/>
      <c r="D250" s="7"/>
      <c r="E250" s="27"/>
      <c r="F250" s="7"/>
    </row>
    <row r="251" spans="1:6" x14ac:dyDescent="0.25">
      <c r="A251" s="25"/>
      <c r="B251" s="7"/>
      <c r="C251" s="7"/>
      <c r="D251" s="7"/>
      <c r="E251" s="27"/>
      <c r="F251" s="7"/>
    </row>
    <row r="252" spans="1:6" x14ac:dyDescent="0.25">
      <c r="A252" s="25"/>
      <c r="B252" s="7"/>
      <c r="C252" s="7"/>
      <c r="D252" s="7"/>
      <c r="E252" s="27"/>
      <c r="F252" s="7"/>
    </row>
    <row r="253" spans="1:6" x14ac:dyDescent="0.25">
      <c r="A253" s="25"/>
      <c r="B253" s="7"/>
      <c r="C253" s="7"/>
      <c r="D253" s="7"/>
      <c r="E253" s="27"/>
      <c r="F253" s="7"/>
    </row>
    <row r="254" spans="1:6" x14ac:dyDescent="0.25">
      <c r="A254" s="25"/>
      <c r="B254" s="7"/>
      <c r="C254" s="7"/>
      <c r="D254" s="7"/>
      <c r="E254" s="27"/>
      <c r="F254" s="7"/>
    </row>
    <row r="255" spans="1:6" x14ac:dyDescent="0.25">
      <c r="A255" s="25"/>
      <c r="B255" s="7"/>
      <c r="C255" s="7"/>
      <c r="D255" s="7"/>
      <c r="E255" s="27"/>
      <c r="F255" s="7"/>
    </row>
    <row r="256" spans="1:6" x14ac:dyDescent="0.25">
      <c r="A256" s="25"/>
      <c r="B256" s="7"/>
      <c r="C256" s="7"/>
      <c r="D256" s="7"/>
      <c r="E256" s="27"/>
      <c r="F256" s="7"/>
    </row>
    <row r="257" spans="1:6" x14ac:dyDescent="0.25">
      <c r="A257" s="25"/>
      <c r="B257" s="7"/>
      <c r="C257" s="7"/>
      <c r="D257" s="7"/>
      <c r="E257" s="27"/>
      <c r="F257" s="7"/>
    </row>
    <row r="258" spans="1:6" x14ac:dyDescent="0.25">
      <c r="A258" s="25"/>
      <c r="B258" s="7"/>
      <c r="C258" s="7"/>
      <c r="D258" s="7"/>
      <c r="E258" s="27"/>
      <c r="F258" s="7"/>
    </row>
    <row r="259" spans="1:6" x14ac:dyDescent="0.25">
      <c r="A259" s="25"/>
      <c r="B259" s="7"/>
      <c r="C259" s="7"/>
      <c r="D259" s="7"/>
      <c r="E259" s="27"/>
      <c r="F259" s="7"/>
    </row>
    <row r="260" spans="1:6" x14ac:dyDescent="0.25">
      <c r="A260" s="25"/>
      <c r="B260" s="7"/>
      <c r="C260" s="7"/>
      <c r="D260" s="7"/>
      <c r="E260" s="27"/>
      <c r="F260" s="7"/>
    </row>
    <row r="261" spans="1:6" x14ac:dyDescent="0.25">
      <c r="A261" s="25"/>
      <c r="B261" s="7"/>
      <c r="C261" s="7"/>
      <c r="D261" s="7"/>
      <c r="E261" s="27"/>
      <c r="F261" s="7"/>
    </row>
    <row r="262" spans="1:6" x14ac:dyDescent="0.25">
      <c r="A262" s="25"/>
      <c r="B262" s="7"/>
      <c r="C262" s="7"/>
      <c r="D262" s="7"/>
      <c r="E262" s="27"/>
      <c r="F262" s="7"/>
    </row>
    <row r="263" spans="1:6" x14ac:dyDescent="0.25">
      <c r="A263" s="25"/>
      <c r="B263" s="7"/>
      <c r="C263" s="7"/>
      <c r="D263" s="7"/>
      <c r="E263" s="27"/>
      <c r="F263" s="7"/>
    </row>
    <row r="264" spans="1:6" x14ac:dyDescent="0.25">
      <c r="A264" s="25"/>
      <c r="B264" s="7"/>
      <c r="C264" s="7"/>
      <c r="D264" s="7"/>
      <c r="E264" s="27"/>
      <c r="F264" s="7"/>
    </row>
    <row r="265" spans="1:6" x14ac:dyDescent="0.25">
      <c r="A265" s="25"/>
      <c r="B265" s="7"/>
      <c r="C265" s="7"/>
      <c r="D265" s="7"/>
      <c r="E265" s="27"/>
      <c r="F265" s="7"/>
    </row>
    <row r="266" spans="1:6" x14ac:dyDescent="0.25">
      <c r="A266" s="25"/>
      <c r="B266" s="7"/>
      <c r="C266" s="7"/>
      <c r="D266" s="7"/>
      <c r="E266" s="27"/>
      <c r="F266" s="7"/>
    </row>
    <row r="267" spans="1:6" x14ac:dyDescent="0.25">
      <c r="A267" s="25"/>
      <c r="B267" s="7"/>
      <c r="C267" s="7"/>
      <c r="D267" s="7"/>
      <c r="E267" s="27"/>
      <c r="F267" s="7"/>
    </row>
    <row r="268" spans="1:6" x14ac:dyDescent="0.25">
      <c r="A268" s="25"/>
      <c r="B268" s="7"/>
      <c r="C268" s="7"/>
      <c r="D268" s="7"/>
      <c r="E268" s="27"/>
      <c r="F268" s="7"/>
    </row>
    <row r="269" spans="1:6" x14ac:dyDescent="0.25">
      <c r="A269" s="25"/>
      <c r="B269" s="7"/>
      <c r="C269" s="7"/>
      <c r="D269" s="7"/>
      <c r="E269" s="27"/>
      <c r="F269" s="7"/>
    </row>
    <row r="270" spans="1:6" x14ac:dyDescent="0.25">
      <c r="A270" s="25"/>
      <c r="B270" s="7"/>
      <c r="C270" s="7"/>
      <c r="D270" s="7"/>
      <c r="E270" s="27"/>
      <c r="F270" s="7"/>
    </row>
    <row r="271" spans="1:6" x14ac:dyDescent="0.25">
      <c r="A271" s="25"/>
      <c r="B271" s="7"/>
      <c r="C271" s="7"/>
      <c r="D271" s="7"/>
      <c r="E271" s="27"/>
      <c r="F271" s="7"/>
    </row>
    <row r="272" spans="1:6" x14ac:dyDescent="0.25">
      <c r="A272" s="25"/>
      <c r="B272" s="7"/>
      <c r="C272" s="7"/>
      <c r="D272" s="7"/>
      <c r="E272" s="27"/>
      <c r="F272" s="7"/>
    </row>
    <row r="273" spans="1:6" x14ac:dyDescent="0.25">
      <c r="A273" s="25"/>
      <c r="B273" s="7"/>
      <c r="C273" s="7"/>
      <c r="D273" s="7"/>
      <c r="E273" s="27"/>
      <c r="F273" s="7"/>
    </row>
    <row r="274" spans="1:6" x14ac:dyDescent="0.25">
      <c r="A274" s="25"/>
      <c r="B274" s="7"/>
      <c r="C274" s="7"/>
      <c r="D274" s="7"/>
      <c r="E274" s="27"/>
      <c r="F274" s="7"/>
    </row>
    <row r="275" spans="1:6" x14ac:dyDescent="0.25">
      <c r="A275" s="25"/>
      <c r="B275" s="7"/>
      <c r="C275" s="7"/>
      <c r="D275" s="7"/>
      <c r="E275" s="27"/>
      <c r="F275" s="7"/>
    </row>
    <row r="276" spans="1:6" x14ac:dyDescent="0.25">
      <c r="A276" s="25"/>
      <c r="B276" s="7"/>
      <c r="C276" s="7"/>
      <c r="D276" s="7"/>
      <c r="E276" s="27"/>
      <c r="F276" s="7"/>
    </row>
    <row r="277" spans="1:6" x14ac:dyDescent="0.25">
      <c r="A277" s="25"/>
      <c r="B277" s="7"/>
      <c r="C277" s="7"/>
      <c r="D277" s="7"/>
      <c r="E277" s="27"/>
      <c r="F277" s="7"/>
    </row>
    <row r="278" spans="1:6" x14ac:dyDescent="0.25">
      <c r="A278" s="25"/>
      <c r="B278" s="7"/>
      <c r="C278" s="7"/>
      <c r="D278" s="7"/>
      <c r="E278" s="27"/>
      <c r="F278" s="7"/>
    </row>
    <row r="279" spans="1:6" x14ac:dyDescent="0.25">
      <c r="A279" s="25"/>
      <c r="B279" s="7"/>
      <c r="C279" s="7"/>
      <c r="D279" s="7"/>
      <c r="E279" s="27"/>
      <c r="F279" s="7"/>
    </row>
    <row r="280" spans="1:6" x14ac:dyDescent="0.25">
      <c r="A280" s="25"/>
      <c r="B280" s="7"/>
      <c r="C280" s="7"/>
      <c r="D280" s="7"/>
      <c r="E280" s="27"/>
      <c r="F280" s="7"/>
    </row>
    <row r="281" spans="1:6" x14ac:dyDescent="0.25">
      <c r="A281" s="25"/>
      <c r="B281" s="7"/>
      <c r="C281" s="7"/>
      <c r="D281" s="7"/>
      <c r="E281" s="27"/>
      <c r="F281" s="7"/>
    </row>
    <row r="282" spans="1:6" x14ac:dyDescent="0.25">
      <c r="A282" s="25"/>
      <c r="B282" s="7"/>
      <c r="C282" s="7"/>
      <c r="D282" s="7"/>
      <c r="E282" s="27"/>
      <c r="F282" s="7"/>
    </row>
    <row r="283" spans="1:6" x14ac:dyDescent="0.25">
      <c r="A283" s="25"/>
      <c r="B283" s="7"/>
      <c r="C283" s="7"/>
      <c r="D283" s="7"/>
      <c r="E283" s="27"/>
      <c r="F283" s="7"/>
    </row>
    <row r="284" spans="1:6" x14ac:dyDescent="0.25">
      <c r="A284" s="25"/>
      <c r="B284" s="7"/>
      <c r="C284" s="7"/>
      <c r="D284" s="7"/>
      <c r="E284" s="27"/>
      <c r="F284" s="7"/>
    </row>
    <row r="285" spans="1:6" x14ac:dyDescent="0.25">
      <c r="A285" s="25"/>
      <c r="B285" s="7"/>
      <c r="C285" s="7"/>
      <c r="D285" s="7"/>
      <c r="E285" s="27"/>
      <c r="F285" s="7"/>
    </row>
    <row r="286" spans="1:6" x14ac:dyDescent="0.25">
      <c r="A286" s="25"/>
      <c r="B286" s="7"/>
      <c r="C286" s="7"/>
      <c r="D286" s="7"/>
      <c r="E286" s="27"/>
      <c r="F286" s="7"/>
    </row>
    <row r="287" spans="1:6" x14ac:dyDescent="0.25">
      <c r="A287" s="25"/>
      <c r="B287" s="7"/>
      <c r="C287" s="7"/>
      <c r="D287" s="7"/>
      <c r="E287" s="27"/>
      <c r="F287" s="7"/>
    </row>
    <row r="288" spans="1:6" x14ac:dyDescent="0.25">
      <c r="A288" s="25"/>
      <c r="B288" s="7"/>
      <c r="C288" s="7"/>
      <c r="D288" s="7"/>
      <c r="E288" s="27"/>
      <c r="F288" s="7"/>
    </row>
    <row r="289" spans="1:6" x14ac:dyDescent="0.25">
      <c r="A289" s="25"/>
      <c r="B289" s="7"/>
      <c r="C289" s="7"/>
      <c r="D289" s="7"/>
      <c r="E289" s="27"/>
      <c r="F289" s="7"/>
    </row>
    <row r="290" spans="1:6" x14ac:dyDescent="0.25">
      <c r="A290" s="25"/>
      <c r="B290" s="7"/>
      <c r="C290" s="7"/>
      <c r="D290" s="7"/>
      <c r="E290" s="27"/>
      <c r="F290" s="7"/>
    </row>
    <row r="291" spans="1:6" x14ac:dyDescent="0.25">
      <c r="A291" s="25"/>
      <c r="B291" s="7"/>
      <c r="C291" s="7"/>
      <c r="D291" s="7"/>
      <c r="E291" s="27"/>
      <c r="F291" s="7"/>
    </row>
    <row r="292" spans="1:6" x14ac:dyDescent="0.25">
      <c r="A292" s="25"/>
      <c r="B292" s="7"/>
      <c r="C292" s="7"/>
      <c r="D292" s="7"/>
      <c r="E292" s="27"/>
      <c r="F292" s="7"/>
    </row>
    <row r="293" spans="1:6" x14ac:dyDescent="0.25">
      <c r="A293" s="25"/>
      <c r="B293" s="7"/>
      <c r="C293" s="7"/>
      <c r="D293" s="7"/>
      <c r="E293" s="27"/>
      <c r="F293" s="7"/>
    </row>
    <row r="294" spans="1:6" x14ac:dyDescent="0.25">
      <c r="A294" s="25"/>
      <c r="B294" s="7"/>
      <c r="C294" s="7"/>
      <c r="D294" s="7"/>
      <c r="E294" s="27"/>
      <c r="F294" s="7"/>
    </row>
    <row r="295" spans="1:6" x14ac:dyDescent="0.25">
      <c r="A295" s="25"/>
      <c r="B295" s="7"/>
      <c r="C295" s="7"/>
      <c r="D295" s="7"/>
      <c r="E295" s="27"/>
      <c r="F295" s="7"/>
    </row>
    <row r="296" spans="1:6" x14ac:dyDescent="0.25">
      <c r="A296" s="25"/>
      <c r="B296" s="7"/>
      <c r="C296" s="7"/>
      <c r="D296" s="7"/>
      <c r="E296" s="27"/>
      <c r="F296" s="7"/>
    </row>
    <row r="297" spans="1:6" x14ac:dyDescent="0.25">
      <c r="A297" s="25"/>
      <c r="B297" s="7"/>
      <c r="C297" s="7"/>
      <c r="D297" s="7"/>
      <c r="E297" s="27"/>
      <c r="F297" s="7"/>
    </row>
    <row r="298" spans="1:6" x14ac:dyDescent="0.25">
      <c r="A298" s="25"/>
      <c r="B298" s="7"/>
      <c r="C298" s="7"/>
      <c r="D298" s="7"/>
      <c r="E298" s="27"/>
      <c r="F298" s="7"/>
    </row>
    <row r="299" spans="1:6" x14ac:dyDescent="0.25">
      <c r="A299" s="25"/>
      <c r="B299" s="7"/>
      <c r="C299" s="7"/>
      <c r="D299" s="7"/>
      <c r="E299" s="27"/>
      <c r="F299" s="7"/>
    </row>
    <row r="300" spans="1:6" x14ac:dyDescent="0.25">
      <c r="A300" s="25"/>
      <c r="B300" s="7"/>
      <c r="C300" s="7"/>
      <c r="D300" s="7"/>
      <c r="E300" s="27"/>
      <c r="F300" s="7"/>
    </row>
    <row r="301" spans="1:6" x14ac:dyDescent="0.25">
      <c r="A301" s="25"/>
      <c r="B301" s="7"/>
      <c r="C301" s="7"/>
      <c r="D301" s="7"/>
      <c r="E301" s="27"/>
      <c r="F301" s="7"/>
    </row>
    <row r="302" spans="1:6" x14ac:dyDescent="0.25">
      <c r="A302" s="25"/>
      <c r="B302" s="7"/>
      <c r="C302" s="7"/>
      <c r="D302" s="7"/>
      <c r="E302" s="27"/>
      <c r="F302" s="7"/>
    </row>
    <row r="303" spans="1:6" x14ac:dyDescent="0.25">
      <c r="A303" s="25"/>
      <c r="B303" s="7"/>
      <c r="C303" s="7"/>
      <c r="D303" s="7"/>
      <c r="E303" s="27"/>
      <c r="F303" s="7"/>
    </row>
    <row r="304" spans="1:6" x14ac:dyDescent="0.25">
      <c r="A304" s="25"/>
      <c r="B304" s="7"/>
      <c r="C304" s="7"/>
      <c r="D304" s="7"/>
      <c r="E304" s="27"/>
      <c r="F304" s="7"/>
    </row>
    <row r="306" spans="4:5" x14ac:dyDescent="0.25">
      <c r="D306" s="6" t="s">
        <v>80</v>
      </c>
      <c r="E306" s="28">
        <f>SUM(E5:E304)</f>
        <v>412.37</v>
      </c>
    </row>
  </sheetData>
  <dataValidations count="2">
    <dataValidation type="list" allowBlank="1" errorTitle="Category" error="Pick a category from the list so it lands in the right budget line." sqref="C5:C304" xr:uid="{00000000-0002-0000-0300-000000000000}">
      <formula1>"Materials,Subcontractors,Equipment,Other"</formula1>
    </dataValidation>
    <dataValidation type="list" allowBlank="1" sqref="F5:F304" xr:uid="{00000000-0002-0000-0300-000001000000}">
      <formula1>"Yes,No"</formula1>
    </dataValidation>
  </dataValidations>
  <hyperlinks>
    <hyperlink ref="A2" r:id="rId1" xr:uid="{00000000-0004-0000-0300-000000000000}"/>
  </hyperlinks>
  <pageMargins left="0.75" right="0.75" top="1" bottom="1" header="0.5" footer="0.5"/>
  <pageSetup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1A3A52"/>
    <pageSetUpPr fitToPage="1"/>
  </sheetPr>
  <dimension ref="A1:F107"/>
  <sheetViews>
    <sheetView workbookViewId="0">
      <pane ySplit="4" topLeftCell="A5" activePane="bottomLeft" state="frozen"/>
      <selection pane="bottomLeft"/>
    </sheetView>
  </sheetViews>
  <sheetFormatPr defaultRowHeight="15" x14ac:dyDescent="0.25"/>
  <cols>
    <col min="1" max="1" width="8" customWidth="1"/>
    <col min="2" max="2" width="13" customWidth="1"/>
    <col min="3" max="3" width="50" customWidth="1"/>
    <col min="4" max="4" width="14" customWidth="1"/>
    <col min="5" max="6" width="12" customWidth="1"/>
  </cols>
  <sheetData>
    <row r="1" spans="1:6" ht="23.25" x14ac:dyDescent="0.35">
      <c r="A1" s="1" t="s">
        <v>81</v>
      </c>
    </row>
    <row r="2" spans="1:6" x14ac:dyDescent="0.25">
      <c r="A2" s="2" t="s">
        <v>20</v>
      </c>
    </row>
    <row r="3" spans="1:6" x14ac:dyDescent="0.25">
      <c r="A3" s="2" t="s">
        <v>82</v>
      </c>
    </row>
    <row r="4" spans="1:6" ht="30" customHeight="1" x14ac:dyDescent="0.25">
      <c r="A4" s="11" t="s">
        <v>83</v>
      </c>
      <c r="B4" s="11" t="s">
        <v>62</v>
      </c>
      <c r="C4" s="11" t="s">
        <v>84</v>
      </c>
      <c r="D4" s="11" t="s">
        <v>75</v>
      </c>
      <c r="E4" s="11" t="s">
        <v>85</v>
      </c>
      <c r="F4" s="11" t="s">
        <v>86</v>
      </c>
    </row>
    <row r="5" spans="1:6" x14ac:dyDescent="0.25">
      <c r="A5" s="21">
        <v>1</v>
      </c>
      <c r="B5" s="20">
        <f>DATE(2026,11,5)</f>
        <v>46331</v>
      </c>
      <c r="C5" s="21" t="s">
        <v>87</v>
      </c>
      <c r="D5" s="23">
        <v>650</v>
      </c>
      <c r="E5" s="21" t="s">
        <v>79</v>
      </c>
      <c r="F5" s="21" t="s">
        <v>88</v>
      </c>
    </row>
    <row r="6" spans="1:6" x14ac:dyDescent="0.25">
      <c r="A6" s="7"/>
      <c r="B6" s="25"/>
      <c r="C6" s="7"/>
      <c r="D6" s="27"/>
      <c r="E6" s="7"/>
      <c r="F6" s="7"/>
    </row>
    <row r="7" spans="1:6" x14ac:dyDescent="0.25">
      <c r="A7" s="7"/>
      <c r="B7" s="25"/>
      <c r="C7" s="7"/>
      <c r="D7" s="27"/>
      <c r="E7" s="7"/>
      <c r="F7" s="7"/>
    </row>
    <row r="8" spans="1:6" x14ac:dyDescent="0.25">
      <c r="A8" s="7"/>
      <c r="B8" s="25"/>
      <c r="C8" s="7"/>
      <c r="D8" s="27"/>
      <c r="E8" s="7"/>
      <c r="F8" s="7"/>
    </row>
    <row r="9" spans="1:6" x14ac:dyDescent="0.25">
      <c r="A9" s="7"/>
      <c r="B9" s="25"/>
      <c r="C9" s="7"/>
      <c r="D9" s="27"/>
      <c r="E9" s="7"/>
      <c r="F9" s="7"/>
    </row>
    <row r="10" spans="1:6" x14ac:dyDescent="0.25">
      <c r="A10" s="7"/>
      <c r="B10" s="25"/>
      <c r="C10" s="7"/>
      <c r="D10" s="27"/>
      <c r="E10" s="7"/>
      <c r="F10" s="7"/>
    </row>
    <row r="11" spans="1:6" x14ac:dyDescent="0.25">
      <c r="A11" s="7"/>
      <c r="B11" s="25"/>
      <c r="C11" s="7"/>
      <c r="D11" s="27"/>
      <c r="E11" s="7"/>
      <c r="F11" s="7"/>
    </row>
    <row r="12" spans="1:6" x14ac:dyDescent="0.25">
      <c r="A12" s="7"/>
      <c r="B12" s="25"/>
      <c r="C12" s="7"/>
      <c r="D12" s="27"/>
      <c r="E12" s="7"/>
      <c r="F12" s="7"/>
    </row>
    <row r="13" spans="1:6" x14ac:dyDescent="0.25">
      <c r="A13" s="7"/>
      <c r="B13" s="25"/>
      <c r="C13" s="7"/>
      <c r="D13" s="27"/>
      <c r="E13" s="7"/>
      <c r="F13" s="7"/>
    </row>
    <row r="14" spans="1:6" x14ac:dyDescent="0.25">
      <c r="A14" s="7"/>
      <c r="B14" s="25"/>
      <c r="C14" s="7"/>
      <c r="D14" s="27"/>
      <c r="E14" s="7"/>
      <c r="F14" s="7"/>
    </row>
    <row r="15" spans="1:6" x14ac:dyDescent="0.25">
      <c r="A15" s="7"/>
      <c r="B15" s="25"/>
      <c r="C15" s="7"/>
      <c r="D15" s="27"/>
      <c r="E15" s="7"/>
      <c r="F15" s="7"/>
    </row>
    <row r="16" spans="1:6" x14ac:dyDescent="0.25">
      <c r="A16" s="7"/>
      <c r="B16" s="25"/>
      <c r="C16" s="7"/>
      <c r="D16" s="27"/>
      <c r="E16" s="7"/>
      <c r="F16" s="7"/>
    </row>
    <row r="17" spans="1:6" x14ac:dyDescent="0.25">
      <c r="A17" s="7"/>
      <c r="B17" s="25"/>
      <c r="C17" s="7"/>
      <c r="D17" s="27"/>
      <c r="E17" s="7"/>
      <c r="F17" s="7"/>
    </row>
    <row r="18" spans="1:6" x14ac:dyDescent="0.25">
      <c r="A18" s="7"/>
      <c r="B18" s="25"/>
      <c r="C18" s="7"/>
      <c r="D18" s="27"/>
      <c r="E18" s="7"/>
      <c r="F18" s="7"/>
    </row>
    <row r="19" spans="1:6" x14ac:dyDescent="0.25">
      <c r="A19" s="7"/>
      <c r="B19" s="25"/>
      <c r="C19" s="7"/>
      <c r="D19" s="27"/>
      <c r="E19" s="7"/>
      <c r="F19" s="7"/>
    </row>
    <row r="20" spans="1:6" x14ac:dyDescent="0.25">
      <c r="A20" s="7"/>
      <c r="B20" s="25"/>
      <c r="C20" s="7"/>
      <c r="D20" s="27"/>
      <c r="E20" s="7"/>
      <c r="F20" s="7"/>
    </row>
    <row r="21" spans="1:6" x14ac:dyDescent="0.25">
      <c r="A21" s="7"/>
      <c r="B21" s="25"/>
      <c r="C21" s="7"/>
      <c r="D21" s="27"/>
      <c r="E21" s="7"/>
      <c r="F21" s="7"/>
    </row>
    <row r="22" spans="1:6" x14ac:dyDescent="0.25">
      <c r="A22" s="7"/>
      <c r="B22" s="25"/>
      <c r="C22" s="7"/>
      <c r="D22" s="27"/>
      <c r="E22" s="7"/>
      <c r="F22" s="7"/>
    </row>
    <row r="23" spans="1:6" x14ac:dyDescent="0.25">
      <c r="A23" s="7"/>
      <c r="B23" s="25"/>
      <c r="C23" s="7"/>
      <c r="D23" s="27"/>
      <c r="E23" s="7"/>
      <c r="F23" s="7"/>
    </row>
    <row r="24" spans="1:6" x14ac:dyDescent="0.25">
      <c r="A24" s="7"/>
      <c r="B24" s="25"/>
      <c r="C24" s="7"/>
      <c r="D24" s="27"/>
      <c r="E24" s="7"/>
      <c r="F24" s="7"/>
    </row>
    <row r="25" spans="1:6" x14ac:dyDescent="0.25">
      <c r="A25" s="7"/>
      <c r="B25" s="25"/>
      <c r="C25" s="7"/>
      <c r="D25" s="27"/>
      <c r="E25" s="7"/>
      <c r="F25" s="7"/>
    </row>
    <row r="26" spans="1:6" x14ac:dyDescent="0.25">
      <c r="A26" s="7"/>
      <c r="B26" s="25"/>
      <c r="C26" s="7"/>
      <c r="D26" s="27"/>
      <c r="E26" s="7"/>
      <c r="F26" s="7"/>
    </row>
    <row r="27" spans="1:6" x14ac:dyDescent="0.25">
      <c r="A27" s="7"/>
      <c r="B27" s="25"/>
      <c r="C27" s="7"/>
      <c r="D27" s="27"/>
      <c r="E27" s="7"/>
      <c r="F27" s="7"/>
    </row>
    <row r="28" spans="1:6" x14ac:dyDescent="0.25">
      <c r="A28" s="7"/>
      <c r="B28" s="25"/>
      <c r="C28" s="7"/>
      <c r="D28" s="27"/>
      <c r="E28" s="7"/>
      <c r="F28" s="7"/>
    </row>
    <row r="29" spans="1:6" x14ac:dyDescent="0.25">
      <c r="A29" s="7"/>
      <c r="B29" s="25"/>
      <c r="C29" s="7"/>
      <c r="D29" s="27"/>
      <c r="E29" s="7"/>
      <c r="F29" s="7"/>
    </row>
    <row r="30" spans="1:6" x14ac:dyDescent="0.25">
      <c r="A30" s="7"/>
      <c r="B30" s="25"/>
      <c r="C30" s="7"/>
      <c r="D30" s="27"/>
      <c r="E30" s="7"/>
      <c r="F30" s="7"/>
    </row>
    <row r="31" spans="1:6" x14ac:dyDescent="0.25">
      <c r="A31" s="7"/>
      <c r="B31" s="25"/>
      <c r="C31" s="7"/>
      <c r="D31" s="27"/>
      <c r="E31" s="7"/>
      <c r="F31" s="7"/>
    </row>
    <row r="32" spans="1:6" x14ac:dyDescent="0.25">
      <c r="A32" s="7"/>
      <c r="B32" s="25"/>
      <c r="C32" s="7"/>
      <c r="D32" s="27"/>
      <c r="E32" s="7"/>
      <c r="F32" s="7"/>
    </row>
    <row r="33" spans="1:6" x14ac:dyDescent="0.25">
      <c r="A33" s="7"/>
      <c r="B33" s="25"/>
      <c r="C33" s="7"/>
      <c r="D33" s="27"/>
      <c r="E33" s="7"/>
      <c r="F33" s="7"/>
    </row>
    <row r="34" spans="1:6" x14ac:dyDescent="0.25">
      <c r="A34" s="7"/>
      <c r="B34" s="25"/>
      <c r="C34" s="7"/>
      <c r="D34" s="27"/>
      <c r="E34" s="7"/>
      <c r="F34" s="7"/>
    </row>
    <row r="35" spans="1:6" x14ac:dyDescent="0.25">
      <c r="A35" s="7"/>
      <c r="B35" s="25"/>
      <c r="C35" s="7"/>
      <c r="D35" s="27"/>
      <c r="E35" s="7"/>
      <c r="F35" s="7"/>
    </row>
    <row r="36" spans="1:6" x14ac:dyDescent="0.25">
      <c r="A36" s="7"/>
      <c r="B36" s="25"/>
      <c r="C36" s="7"/>
      <c r="D36" s="27"/>
      <c r="E36" s="7"/>
      <c r="F36" s="7"/>
    </row>
    <row r="37" spans="1:6" x14ac:dyDescent="0.25">
      <c r="A37" s="7"/>
      <c r="B37" s="25"/>
      <c r="C37" s="7"/>
      <c r="D37" s="27"/>
      <c r="E37" s="7"/>
      <c r="F37" s="7"/>
    </row>
    <row r="38" spans="1:6" x14ac:dyDescent="0.25">
      <c r="A38" s="7"/>
      <c r="B38" s="25"/>
      <c r="C38" s="7"/>
      <c r="D38" s="27"/>
      <c r="E38" s="7"/>
      <c r="F38" s="7"/>
    </row>
    <row r="39" spans="1:6" x14ac:dyDescent="0.25">
      <c r="A39" s="7"/>
      <c r="B39" s="25"/>
      <c r="C39" s="7"/>
      <c r="D39" s="27"/>
      <c r="E39" s="7"/>
      <c r="F39" s="7"/>
    </row>
    <row r="40" spans="1:6" x14ac:dyDescent="0.25">
      <c r="A40" s="7"/>
      <c r="B40" s="25"/>
      <c r="C40" s="7"/>
      <c r="D40" s="27"/>
      <c r="E40" s="7"/>
      <c r="F40" s="7"/>
    </row>
    <row r="41" spans="1:6" x14ac:dyDescent="0.25">
      <c r="A41" s="7"/>
      <c r="B41" s="25"/>
      <c r="C41" s="7"/>
      <c r="D41" s="27"/>
      <c r="E41" s="7"/>
      <c r="F41" s="7"/>
    </row>
    <row r="42" spans="1:6" x14ac:dyDescent="0.25">
      <c r="A42" s="7"/>
      <c r="B42" s="25"/>
      <c r="C42" s="7"/>
      <c r="D42" s="27"/>
      <c r="E42" s="7"/>
      <c r="F42" s="7"/>
    </row>
    <row r="43" spans="1:6" x14ac:dyDescent="0.25">
      <c r="A43" s="7"/>
      <c r="B43" s="25"/>
      <c r="C43" s="7"/>
      <c r="D43" s="27"/>
      <c r="E43" s="7"/>
      <c r="F43" s="7"/>
    </row>
    <row r="44" spans="1:6" x14ac:dyDescent="0.25">
      <c r="A44" s="7"/>
      <c r="B44" s="25"/>
      <c r="C44" s="7"/>
      <c r="D44" s="27"/>
      <c r="E44" s="7"/>
      <c r="F44" s="7"/>
    </row>
    <row r="45" spans="1:6" x14ac:dyDescent="0.25">
      <c r="A45" s="7"/>
      <c r="B45" s="25"/>
      <c r="C45" s="7"/>
      <c r="D45" s="27"/>
      <c r="E45" s="7"/>
      <c r="F45" s="7"/>
    </row>
    <row r="46" spans="1:6" x14ac:dyDescent="0.25">
      <c r="A46" s="7"/>
      <c r="B46" s="25"/>
      <c r="C46" s="7"/>
      <c r="D46" s="27"/>
      <c r="E46" s="7"/>
      <c r="F46" s="7"/>
    </row>
    <row r="47" spans="1:6" x14ac:dyDescent="0.25">
      <c r="A47" s="7"/>
      <c r="B47" s="25"/>
      <c r="C47" s="7"/>
      <c r="D47" s="27"/>
      <c r="E47" s="7"/>
      <c r="F47" s="7"/>
    </row>
    <row r="48" spans="1:6" x14ac:dyDescent="0.25">
      <c r="A48" s="7"/>
      <c r="B48" s="25"/>
      <c r="C48" s="7"/>
      <c r="D48" s="27"/>
      <c r="E48" s="7"/>
      <c r="F48" s="7"/>
    </row>
    <row r="49" spans="1:6" x14ac:dyDescent="0.25">
      <c r="A49" s="7"/>
      <c r="B49" s="25"/>
      <c r="C49" s="7"/>
      <c r="D49" s="27"/>
      <c r="E49" s="7"/>
      <c r="F49" s="7"/>
    </row>
    <row r="50" spans="1:6" x14ac:dyDescent="0.25">
      <c r="A50" s="7"/>
      <c r="B50" s="25"/>
      <c r="C50" s="7"/>
      <c r="D50" s="27"/>
      <c r="E50" s="7"/>
      <c r="F50" s="7"/>
    </row>
    <row r="51" spans="1:6" x14ac:dyDescent="0.25">
      <c r="A51" s="7"/>
      <c r="B51" s="25"/>
      <c r="C51" s="7"/>
      <c r="D51" s="27"/>
      <c r="E51" s="7"/>
      <c r="F51" s="7"/>
    </row>
    <row r="52" spans="1:6" x14ac:dyDescent="0.25">
      <c r="A52" s="7"/>
      <c r="B52" s="25"/>
      <c r="C52" s="7"/>
      <c r="D52" s="27"/>
      <c r="E52" s="7"/>
      <c r="F52" s="7"/>
    </row>
    <row r="53" spans="1:6" x14ac:dyDescent="0.25">
      <c r="A53" s="7"/>
      <c r="B53" s="25"/>
      <c r="C53" s="7"/>
      <c r="D53" s="27"/>
      <c r="E53" s="7"/>
      <c r="F53" s="7"/>
    </row>
    <row r="54" spans="1:6" x14ac:dyDescent="0.25">
      <c r="A54" s="7"/>
      <c r="B54" s="25"/>
      <c r="C54" s="7"/>
      <c r="D54" s="27"/>
      <c r="E54" s="7"/>
      <c r="F54" s="7"/>
    </row>
    <row r="55" spans="1:6" x14ac:dyDescent="0.25">
      <c r="A55" s="7"/>
      <c r="B55" s="25"/>
      <c r="C55" s="7"/>
      <c r="D55" s="27"/>
      <c r="E55" s="7"/>
      <c r="F55" s="7"/>
    </row>
    <row r="56" spans="1:6" x14ac:dyDescent="0.25">
      <c r="A56" s="7"/>
      <c r="B56" s="25"/>
      <c r="C56" s="7"/>
      <c r="D56" s="27"/>
      <c r="E56" s="7"/>
      <c r="F56" s="7"/>
    </row>
    <row r="57" spans="1:6" x14ac:dyDescent="0.25">
      <c r="A57" s="7"/>
      <c r="B57" s="25"/>
      <c r="C57" s="7"/>
      <c r="D57" s="27"/>
      <c r="E57" s="7"/>
      <c r="F57" s="7"/>
    </row>
    <row r="58" spans="1:6" x14ac:dyDescent="0.25">
      <c r="A58" s="7"/>
      <c r="B58" s="25"/>
      <c r="C58" s="7"/>
      <c r="D58" s="27"/>
      <c r="E58" s="7"/>
      <c r="F58" s="7"/>
    </row>
    <row r="59" spans="1:6" x14ac:dyDescent="0.25">
      <c r="A59" s="7"/>
      <c r="B59" s="25"/>
      <c r="C59" s="7"/>
      <c r="D59" s="27"/>
      <c r="E59" s="7"/>
      <c r="F59" s="7"/>
    </row>
    <row r="60" spans="1:6" x14ac:dyDescent="0.25">
      <c r="A60" s="7"/>
      <c r="B60" s="25"/>
      <c r="C60" s="7"/>
      <c r="D60" s="27"/>
      <c r="E60" s="7"/>
      <c r="F60" s="7"/>
    </row>
    <row r="61" spans="1:6" x14ac:dyDescent="0.25">
      <c r="A61" s="7"/>
      <c r="B61" s="25"/>
      <c r="C61" s="7"/>
      <c r="D61" s="27"/>
      <c r="E61" s="7"/>
      <c r="F61" s="7"/>
    </row>
    <row r="62" spans="1:6" x14ac:dyDescent="0.25">
      <c r="A62" s="7"/>
      <c r="B62" s="25"/>
      <c r="C62" s="7"/>
      <c r="D62" s="27"/>
      <c r="E62" s="7"/>
      <c r="F62" s="7"/>
    </row>
    <row r="63" spans="1:6" x14ac:dyDescent="0.25">
      <c r="A63" s="7"/>
      <c r="B63" s="25"/>
      <c r="C63" s="7"/>
      <c r="D63" s="27"/>
      <c r="E63" s="7"/>
      <c r="F63" s="7"/>
    </row>
    <row r="64" spans="1:6" x14ac:dyDescent="0.25">
      <c r="A64" s="7"/>
      <c r="B64" s="25"/>
      <c r="C64" s="7"/>
      <c r="D64" s="27"/>
      <c r="E64" s="7"/>
      <c r="F64" s="7"/>
    </row>
    <row r="65" spans="1:6" x14ac:dyDescent="0.25">
      <c r="A65" s="7"/>
      <c r="B65" s="25"/>
      <c r="C65" s="7"/>
      <c r="D65" s="27"/>
      <c r="E65" s="7"/>
      <c r="F65" s="7"/>
    </row>
    <row r="66" spans="1:6" x14ac:dyDescent="0.25">
      <c r="A66" s="7"/>
      <c r="B66" s="25"/>
      <c r="C66" s="7"/>
      <c r="D66" s="27"/>
      <c r="E66" s="7"/>
      <c r="F66" s="7"/>
    </row>
    <row r="67" spans="1:6" x14ac:dyDescent="0.25">
      <c r="A67" s="7"/>
      <c r="B67" s="25"/>
      <c r="C67" s="7"/>
      <c r="D67" s="27"/>
      <c r="E67" s="7"/>
      <c r="F67" s="7"/>
    </row>
    <row r="68" spans="1:6" x14ac:dyDescent="0.25">
      <c r="A68" s="7"/>
      <c r="B68" s="25"/>
      <c r="C68" s="7"/>
      <c r="D68" s="27"/>
      <c r="E68" s="7"/>
      <c r="F68" s="7"/>
    </row>
    <row r="69" spans="1:6" x14ac:dyDescent="0.25">
      <c r="A69" s="7"/>
      <c r="B69" s="25"/>
      <c r="C69" s="7"/>
      <c r="D69" s="27"/>
      <c r="E69" s="7"/>
      <c r="F69" s="7"/>
    </row>
    <row r="70" spans="1:6" x14ac:dyDescent="0.25">
      <c r="A70" s="7"/>
      <c r="B70" s="25"/>
      <c r="C70" s="7"/>
      <c r="D70" s="27"/>
      <c r="E70" s="7"/>
      <c r="F70" s="7"/>
    </row>
    <row r="71" spans="1:6" x14ac:dyDescent="0.25">
      <c r="A71" s="7"/>
      <c r="B71" s="25"/>
      <c r="C71" s="7"/>
      <c r="D71" s="27"/>
      <c r="E71" s="7"/>
      <c r="F71" s="7"/>
    </row>
    <row r="72" spans="1:6" x14ac:dyDescent="0.25">
      <c r="A72" s="7"/>
      <c r="B72" s="25"/>
      <c r="C72" s="7"/>
      <c r="D72" s="27"/>
      <c r="E72" s="7"/>
      <c r="F72" s="7"/>
    </row>
    <row r="73" spans="1:6" x14ac:dyDescent="0.25">
      <c r="A73" s="7"/>
      <c r="B73" s="25"/>
      <c r="C73" s="7"/>
      <c r="D73" s="27"/>
      <c r="E73" s="7"/>
      <c r="F73" s="7"/>
    </row>
    <row r="74" spans="1:6" x14ac:dyDescent="0.25">
      <c r="A74" s="7"/>
      <c r="B74" s="25"/>
      <c r="C74" s="7"/>
      <c r="D74" s="27"/>
      <c r="E74" s="7"/>
      <c r="F74" s="7"/>
    </row>
    <row r="75" spans="1:6" x14ac:dyDescent="0.25">
      <c r="A75" s="7"/>
      <c r="B75" s="25"/>
      <c r="C75" s="7"/>
      <c r="D75" s="27"/>
      <c r="E75" s="7"/>
      <c r="F75" s="7"/>
    </row>
    <row r="76" spans="1:6" x14ac:dyDescent="0.25">
      <c r="A76" s="7"/>
      <c r="B76" s="25"/>
      <c r="C76" s="7"/>
      <c r="D76" s="27"/>
      <c r="E76" s="7"/>
      <c r="F76" s="7"/>
    </row>
    <row r="77" spans="1:6" x14ac:dyDescent="0.25">
      <c r="A77" s="7"/>
      <c r="B77" s="25"/>
      <c r="C77" s="7"/>
      <c r="D77" s="27"/>
      <c r="E77" s="7"/>
      <c r="F77" s="7"/>
    </row>
    <row r="78" spans="1:6" x14ac:dyDescent="0.25">
      <c r="A78" s="7"/>
      <c r="B78" s="25"/>
      <c r="C78" s="7"/>
      <c r="D78" s="27"/>
      <c r="E78" s="7"/>
      <c r="F78" s="7"/>
    </row>
    <row r="79" spans="1:6" x14ac:dyDescent="0.25">
      <c r="A79" s="7"/>
      <c r="B79" s="25"/>
      <c r="C79" s="7"/>
      <c r="D79" s="27"/>
      <c r="E79" s="7"/>
      <c r="F79" s="7"/>
    </row>
    <row r="80" spans="1:6" x14ac:dyDescent="0.25">
      <c r="A80" s="7"/>
      <c r="B80" s="25"/>
      <c r="C80" s="7"/>
      <c r="D80" s="27"/>
      <c r="E80" s="7"/>
      <c r="F80" s="7"/>
    </row>
    <row r="81" spans="1:6" x14ac:dyDescent="0.25">
      <c r="A81" s="7"/>
      <c r="B81" s="25"/>
      <c r="C81" s="7"/>
      <c r="D81" s="27"/>
      <c r="E81" s="7"/>
      <c r="F81" s="7"/>
    </row>
    <row r="82" spans="1:6" x14ac:dyDescent="0.25">
      <c r="A82" s="7"/>
      <c r="B82" s="25"/>
      <c r="C82" s="7"/>
      <c r="D82" s="27"/>
      <c r="E82" s="7"/>
      <c r="F82" s="7"/>
    </row>
    <row r="83" spans="1:6" x14ac:dyDescent="0.25">
      <c r="A83" s="7"/>
      <c r="B83" s="25"/>
      <c r="C83" s="7"/>
      <c r="D83" s="27"/>
      <c r="E83" s="7"/>
      <c r="F83" s="7"/>
    </row>
    <row r="84" spans="1:6" x14ac:dyDescent="0.25">
      <c r="A84" s="7"/>
      <c r="B84" s="25"/>
      <c r="C84" s="7"/>
      <c r="D84" s="27"/>
      <c r="E84" s="7"/>
      <c r="F84" s="7"/>
    </row>
    <row r="85" spans="1:6" x14ac:dyDescent="0.25">
      <c r="A85" s="7"/>
      <c r="B85" s="25"/>
      <c r="C85" s="7"/>
      <c r="D85" s="27"/>
      <c r="E85" s="7"/>
      <c r="F85" s="7"/>
    </row>
    <row r="86" spans="1:6" x14ac:dyDescent="0.25">
      <c r="A86" s="7"/>
      <c r="B86" s="25"/>
      <c r="C86" s="7"/>
      <c r="D86" s="27"/>
      <c r="E86" s="7"/>
      <c r="F86" s="7"/>
    </row>
    <row r="87" spans="1:6" x14ac:dyDescent="0.25">
      <c r="A87" s="7"/>
      <c r="B87" s="25"/>
      <c r="C87" s="7"/>
      <c r="D87" s="27"/>
      <c r="E87" s="7"/>
      <c r="F87" s="7"/>
    </row>
    <row r="88" spans="1:6" x14ac:dyDescent="0.25">
      <c r="A88" s="7"/>
      <c r="B88" s="25"/>
      <c r="C88" s="7"/>
      <c r="D88" s="27"/>
      <c r="E88" s="7"/>
      <c r="F88" s="7"/>
    </row>
    <row r="89" spans="1:6" x14ac:dyDescent="0.25">
      <c r="A89" s="7"/>
      <c r="B89" s="25"/>
      <c r="C89" s="7"/>
      <c r="D89" s="27"/>
      <c r="E89" s="7"/>
      <c r="F89" s="7"/>
    </row>
    <row r="90" spans="1:6" x14ac:dyDescent="0.25">
      <c r="A90" s="7"/>
      <c r="B90" s="25"/>
      <c r="C90" s="7"/>
      <c r="D90" s="27"/>
      <c r="E90" s="7"/>
      <c r="F90" s="7"/>
    </row>
    <row r="91" spans="1:6" x14ac:dyDescent="0.25">
      <c r="A91" s="7"/>
      <c r="B91" s="25"/>
      <c r="C91" s="7"/>
      <c r="D91" s="27"/>
      <c r="E91" s="7"/>
      <c r="F91" s="7"/>
    </row>
    <row r="92" spans="1:6" x14ac:dyDescent="0.25">
      <c r="A92" s="7"/>
      <c r="B92" s="25"/>
      <c r="C92" s="7"/>
      <c r="D92" s="27"/>
      <c r="E92" s="7"/>
      <c r="F92" s="7"/>
    </row>
    <row r="93" spans="1:6" x14ac:dyDescent="0.25">
      <c r="A93" s="7"/>
      <c r="B93" s="25"/>
      <c r="C93" s="7"/>
      <c r="D93" s="27"/>
      <c r="E93" s="7"/>
      <c r="F93" s="7"/>
    </row>
    <row r="94" spans="1:6" x14ac:dyDescent="0.25">
      <c r="A94" s="7"/>
      <c r="B94" s="25"/>
      <c r="C94" s="7"/>
      <c r="D94" s="27"/>
      <c r="E94" s="7"/>
      <c r="F94" s="7"/>
    </row>
    <row r="95" spans="1:6" x14ac:dyDescent="0.25">
      <c r="A95" s="7"/>
      <c r="B95" s="25"/>
      <c r="C95" s="7"/>
      <c r="D95" s="27"/>
      <c r="E95" s="7"/>
      <c r="F95" s="7"/>
    </row>
    <row r="96" spans="1:6" x14ac:dyDescent="0.25">
      <c r="A96" s="7"/>
      <c r="B96" s="25"/>
      <c r="C96" s="7"/>
      <c r="D96" s="27"/>
      <c r="E96" s="7"/>
      <c r="F96" s="7"/>
    </row>
    <row r="97" spans="1:6" x14ac:dyDescent="0.25">
      <c r="A97" s="7"/>
      <c r="B97" s="25"/>
      <c r="C97" s="7"/>
      <c r="D97" s="27"/>
      <c r="E97" s="7"/>
      <c r="F97" s="7"/>
    </row>
    <row r="98" spans="1:6" x14ac:dyDescent="0.25">
      <c r="A98" s="7"/>
      <c r="B98" s="25"/>
      <c r="C98" s="7"/>
      <c r="D98" s="27"/>
      <c r="E98" s="7"/>
      <c r="F98" s="7"/>
    </row>
    <row r="99" spans="1:6" x14ac:dyDescent="0.25">
      <c r="A99" s="7"/>
      <c r="B99" s="25"/>
      <c r="C99" s="7"/>
      <c r="D99" s="27"/>
      <c r="E99" s="7"/>
      <c r="F99" s="7"/>
    </row>
    <row r="100" spans="1:6" x14ac:dyDescent="0.25">
      <c r="A100" s="7"/>
      <c r="B100" s="25"/>
      <c r="C100" s="7"/>
      <c r="D100" s="27"/>
      <c r="E100" s="7"/>
      <c r="F100" s="7"/>
    </row>
    <row r="101" spans="1:6" x14ac:dyDescent="0.25">
      <c r="A101" s="7"/>
      <c r="B101" s="25"/>
      <c r="C101" s="7"/>
      <c r="D101" s="27"/>
      <c r="E101" s="7"/>
      <c r="F101" s="7"/>
    </row>
    <row r="102" spans="1:6" x14ac:dyDescent="0.25">
      <c r="A102" s="7"/>
      <c r="B102" s="25"/>
      <c r="C102" s="7"/>
      <c r="D102" s="27"/>
      <c r="E102" s="7"/>
      <c r="F102" s="7"/>
    </row>
    <row r="103" spans="1:6" x14ac:dyDescent="0.25">
      <c r="A103" s="7"/>
      <c r="B103" s="25"/>
      <c r="C103" s="7"/>
      <c r="D103" s="27"/>
      <c r="E103" s="7"/>
      <c r="F103" s="7"/>
    </row>
    <row r="104" spans="1:6" x14ac:dyDescent="0.25">
      <c r="A104" s="7"/>
      <c r="B104" s="25"/>
      <c r="C104" s="7"/>
      <c r="D104" s="27"/>
      <c r="E104" s="7"/>
      <c r="F104" s="7"/>
    </row>
    <row r="106" spans="1:6" x14ac:dyDescent="0.25">
      <c r="C106" s="6" t="s">
        <v>89</v>
      </c>
      <c r="D106" s="28">
        <f>SUMIFS(D5:D104,E5:E104,"Yes")</f>
        <v>650</v>
      </c>
    </row>
    <row r="107" spans="1:6" x14ac:dyDescent="0.25">
      <c r="C107" s="6" t="s">
        <v>90</v>
      </c>
      <c r="D107" s="28">
        <f>SUMIFS(D5:D104,E5:E104,"Yes",F5:F104,"No")</f>
        <v>650</v>
      </c>
    </row>
  </sheetData>
  <conditionalFormatting sqref="A5:F104">
    <cfRule type="expression" dxfId="0" priority="1">
      <formula>AND($E5="Yes",$F5="No")</formula>
    </cfRule>
  </conditionalFormatting>
  <dataValidations count="2">
    <dataValidation type="list" allowBlank="1" sqref="E5:E104" xr:uid="{00000000-0002-0000-0400-000000000000}">
      <formula1>"Yes,No,Pending"</formula1>
    </dataValidation>
    <dataValidation type="list" allowBlank="1" sqref="F5:F104" xr:uid="{00000000-0002-0000-0400-000001000000}">
      <formula1>"Yes,No"</formula1>
    </dataValidation>
  </dataValidations>
  <hyperlinks>
    <hyperlink ref="A2" r:id="rId1" xr:uid="{00000000-0004-0000-0400-000000000000}"/>
  </hyperlinks>
  <pageMargins left="0.75" right="0.75" top="1" bottom="1" header="0.5" footer="0.5"/>
  <pageSetup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1A3A52"/>
    <pageSetUpPr fitToPage="1"/>
  </sheetPr>
  <dimension ref="A1:C16"/>
  <sheetViews>
    <sheetView showGridLines="0" workbookViewId="0"/>
  </sheetViews>
  <sheetFormatPr defaultRowHeight="15" x14ac:dyDescent="0.25"/>
  <cols>
    <col min="1" max="1" width="38" customWidth="1"/>
    <col min="2" max="2" width="16" customWidth="1"/>
    <col min="3" max="3" width="60" customWidth="1"/>
  </cols>
  <sheetData>
    <row r="1" spans="1:3" ht="23.25" x14ac:dyDescent="0.35">
      <c r="A1" s="1" t="s">
        <v>91</v>
      </c>
    </row>
    <row r="2" spans="1:3" x14ac:dyDescent="0.25">
      <c r="A2" s="2" t="s">
        <v>20</v>
      </c>
    </row>
    <row r="4" spans="1:3" x14ac:dyDescent="0.25">
      <c r="A4" s="6" t="s">
        <v>92</v>
      </c>
      <c r="B4" s="8">
        <v>37000</v>
      </c>
      <c r="C4" s="2" t="s">
        <v>93</v>
      </c>
    </row>
    <row r="5" spans="1:3" x14ac:dyDescent="0.25">
      <c r="A5" s="6" t="s">
        <v>94</v>
      </c>
      <c r="B5" s="10">
        <v>0.25</v>
      </c>
      <c r="C5" s="2" t="s">
        <v>95</v>
      </c>
    </row>
    <row r="6" spans="1:3" x14ac:dyDescent="0.25">
      <c r="A6" s="6" t="s">
        <v>96</v>
      </c>
      <c r="B6" s="15">
        <f>IF(B5&gt;=1,"",B4/(1-B5))</f>
        <v>49333.333333333336</v>
      </c>
      <c r="C6" s="2" t="s">
        <v>97</v>
      </c>
    </row>
    <row r="7" spans="1:3" x14ac:dyDescent="0.25">
      <c r="A7" s="6" t="s">
        <v>98</v>
      </c>
      <c r="B7" s="16">
        <f>IF(B5&gt;=1,"",B5/(1-B5))</f>
        <v>0.33333333333333331</v>
      </c>
      <c r="C7" s="2" t="s">
        <v>99</v>
      </c>
    </row>
    <row r="8" spans="1:3" x14ac:dyDescent="0.25">
      <c r="A8" s="6" t="s">
        <v>52</v>
      </c>
      <c r="B8" s="15">
        <f>IF(B6="","",B6-B4)</f>
        <v>12333.333333333336</v>
      </c>
      <c r="C8" s="2"/>
    </row>
    <row r="10" spans="1:3" ht="15.75" x14ac:dyDescent="0.25">
      <c r="A10" s="29" t="s">
        <v>100</v>
      </c>
    </row>
    <row r="11" spans="1:3" x14ac:dyDescent="0.25">
      <c r="A11" s="6" t="s">
        <v>101</v>
      </c>
      <c r="B11" s="8">
        <v>37000</v>
      </c>
      <c r="C11" s="2"/>
    </row>
    <row r="12" spans="1:3" x14ac:dyDescent="0.25">
      <c r="A12" s="6" t="s">
        <v>102</v>
      </c>
      <c r="B12" s="8">
        <v>48000</v>
      </c>
      <c r="C12" s="2"/>
    </row>
    <row r="13" spans="1:3" x14ac:dyDescent="0.25">
      <c r="A13" s="6" t="s">
        <v>103</v>
      </c>
      <c r="B13" s="16">
        <f>IF(B12=0,"",(B12-B11)/B12)</f>
        <v>0.22916666666666666</v>
      </c>
      <c r="C13" s="2" t="s">
        <v>104</v>
      </c>
    </row>
    <row r="14" spans="1:3" x14ac:dyDescent="0.25">
      <c r="A14" s="6" t="s">
        <v>105</v>
      </c>
      <c r="B14" s="16">
        <f>IF(B11=0,"",(B12-B11)/B11)</f>
        <v>0.29729729729729731</v>
      </c>
      <c r="C14" s="2" t="s">
        <v>106</v>
      </c>
    </row>
    <row r="16" spans="1:3" x14ac:dyDescent="0.25">
      <c r="A16" s="5" t="s">
        <v>107</v>
      </c>
    </row>
  </sheetData>
  <hyperlinks>
    <hyperlink ref="A2" r:id="rId1" xr:uid="{00000000-0004-0000-0500-000000000000}"/>
    <hyperlink ref="A16" r:id="rId2" xr:uid="{00000000-0004-0000-0500-000001000000}"/>
  </hyperlinks>
  <pageMargins left="0.75" right="0.75" top="1" bottom="1" header="0.5" footer="0.5"/>
  <pageSetup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Start here</vt:lpstr>
      <vt:lpstr>Job</vt:lpstr>
      <vt:lpstr>Labor</vt:lpstr>
      <vt:lpstr>Costs</vt:lpstr>
      <vt:lpstr>Change orders</vt:lpstr>
      <vt:lpstr>Pricing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Job costing spreadsheet template</dc:title>
  <dc:creator>JobFigure (jobfigure.net)</dc:creator>
  <cp:lastModifiedBy>Randall Strickland</cp:lastModifiedBy>
  <dcterms:created xsi:type="dcterms:W3CDTF">2026-10-30T23:15:03Z</dcterms:created>
  <dcterms:modified xsi:type="dcterms:W3CDTF">2026-10-30T23:15:05Z</dcterms:modified>
</cp:coreProperties>
</file>